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dokumenty\práce\publikace\knáková_nutricepankreaty\tabulkydatdoplněné\"/>
    </mc:Choice>
  </mc:AlternateContent>
  <xr:revisionPtr revIDLastSave="0" documentId="13_ncr:1_{B17A012C-2F83-4634-9AA4-C3724FF1107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List1" sheetId="1" r:id="rId1"/>
    <sheet name="abbreviation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3" i="1"/>
  <c r="E4" i="1"/>
  <c r="E5" i="1"/>
  <c r="E6" i="1"/>
  <c r="E7" i="1"/>
  <c r="E8" i="1"/>
  <c r="E9" i="1"/>
  <c r="E10" i="1"/>
  <c r="E11" i="1"/>
  <c r="E2" i="1"/>
  <c r="F2" i="1"/>
  <c r="F133" i="1"/>
  <c r="F134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10" i="1"/>
  <c r="F11" i="1"/>
  <c r="F12" i="1"/>
  <c r="F13" i="1"/>
  <c r="F14" i="1"/>
  <c r="F15" i="1"/>
  <c r="F16" i="1"/>
  <c r="F17" i="1"/>
  <c r="F18" i="1"/>
  <c r="F19" i="1"/>
  <c r="F20" i="1"/>
  <c r="F3" i="1"/>
  <c r="F4" i="1"/>
  <c r="F5" i="1"/>
  <c r="F6" i="1"/>
  <c r="F7" i="1"/>
  <c r="F8" i="1"/>
  <c r="F9" i="1"/>
</calcChain>
</file>

<file path=xl/sharedStrings.xml><?xml version="1.0" encoding="utf-8"?>
<sst xmlns="http://schemas.openxmlformats.org/spreadsheetml/2006/main" count="389" uniqueCount="103">
  <si>
    <t>PF</t>
  </si>
  <si>
    <t>PPH</t>
  </si>
  <si>
    <t>DGE</t>
  </si>
  <si>
    <t>A</t>
  </si>
  <si>
    <t>N Adenom duodena/2/</t>
  </si>
  <si>
    <t>II</t>
  </si>
  <si>
    <t>III/1/</t>
  </si>
  <si>
    <t>N - adenoca va. papily/2/</t>
  </si>
  <si>
    <t>A - adenoca dukt</t>
  </si>
  <si>
    <t>N - adenoca dist žlučovodu/2/</t>
  </si>
  <si>
    <t>A-dukt. Karcinom</t>
  </si>
  <si>
    <t>N - adenoca Vat. papily/2/</t>
  </si>
  <si>
    <t>A - inv. dukt adenoca</t>
  </si>
  <si>
    <t>N - ampulom papily/2/</t>
  </si>
  <si>
    <t>N - extrahepatální cholangiokarcinom/2/</t>
  </si>
  <si>
    <t>N- dist. žlučovod/2/</t>
  </si>
  <si>
    <t>N-meta/2/</t>
  </si>
  <si>
    <t>C</t>
  </si>
  <si>
    <t>N - adenoca dist žluč. /2/</t>
  </si>
  <si>
    <t>B</t>
  </si>
  <si>
    <t>A - NET</t>
  </si>
  <si>
    <t>A - cystadenom mucinozní</t>
  </si>
  <si>
    <t>N - vaterská papila/2/</t>
  </si>
  <si>
    <t>N- adenoca dist žlučovodu/2/</t>
  </si>
  <si>
    <t>N - adenoca Vaterské pap./2/</t>
  </si>
  <si>
    <t>N-adenoca dist žl./2/</t>
  </si>
  <si>
    <t>N - adenoca vat papily/2/</t>
  </si>
  <si>
    <t>A - adenoca acinární</t>
  </si>
  <si>
    <t>A - CHP</t>
  </si>
  <si>
    <t>A - cystadenom serosní</t>
  </si>
  <si>
    <t>A - adenoca duk</t>
  </si>
  <si>
    <t>N - adenoca vat. papily/2/</t>
  </si>
  <si>
    <t>N - periam. tumor duodena/2/</t>
  </si>
  <si>
    <t>N - adenoca dist žluč/2/</t>
  </si>
  <si>
    <t>N- adenoca žluč/2/</t>
  </si>
  <si>
    <t>3A</t>
  </si>
  <si>
    <t>3B</t>
  </si>
  <si>
    <t>4A</t>
  </si>
  <si>
    <t>4B</t>
  </si>
  <si>
    <t>A - IPMN+adenoca</t>
  </si>
  <si>
    <t>A -CHP</t>
  </si>
  <si>
    <t>N - Cholangiocelulární karcinom/2/</t>
  </si>
  <si>
    <t>A - adenoca nizc. diff</t>
  </si>
  <si>
    <t>N - adenokarcinom duct. choled/2/</t>
  </si>
  <si>
    <t>A adenoca dukt</t>
  </si>
  <si>
    <t>N - adenoca žl. cest/2/</t>
  </si>
  <si>
    <t>N - adenoca dukt. choled/2/</t>
  </si>
  <si>
    <t>N - adenoca dist. žl /2/</t>
  </si>
  <si>
    <t>I</t>
  </si>
  <si>
    <t>??</t>
  </si>
  <si>
    <t>N- dist žlučovod/2/</t>
  </si>
  <si>
    <t>A -adenoca dukt</t>
  </si>
  <si>
    <t>N - ampulárná adenoca duodena/2/</t>
  </si>
  <si>
    <t>N - adenoca dist choledochu</t>
  </si>
  <si>
    <t>A - adenoneurokrinní MiNEN</t>
  </si>
  <si>
    <t>A - adenca dukt</t>
  </si>
  <si>
    <t>A - zánět</t>
  </si>
  <si>
    <t>N - adenom tubulovilozní Vat papily</t>
  </si>
  <si>
    <t>A .- CHP</t>
  </si>
  <si>
    <t>A - adencoa dukt</t>
  </si>
  <si>
    <t>N - - adenoca dist žl./2/</t>
  </si>
  <si>
    <t>N - inz adenom vat papily/2/</t>
  </si>
  <si>
    <t>N - maligní ampulom/2/</t>
  </si>
  <si>
    <t>N - ulcerace duodena/2/</t>
  </si>
  <si>
    <t>N - tumor dist žlučovodu/2/</t>
  </si>
  <si>
    <t>N - polyp duodena/2/</t>
  </si>
  <si>
    <t>4a</t>
  </si>
  <si>
    <t>4b</t>
  </si>
  <si>
    <t>3b</t>
  </si>
  <si>
    <t>A-NET</t>
  </si>
  <si>
    <t>OO</t>
  </si>
  <si>
    <t>BMI</t>
  </si>
  <si>
    <t>exitus</t>
  </si>
  <si>
    <t>Nutrition HIGH rrisk 1/LOW 0</t>
  </si>
  <si>
    <t>A- adenoca ampula</t>
  </si>
  <si>
    <t>A-adenoca dist. Žlučovod</t>
  </si>
  <si>
    <t>A-adenocažl. Cesty</t>
  </si>
  <si>
    <t>A - adenoca žl. Cesty</t>
  </si>
  <si>
    <t>A- adenoca dukt</t>
  </si>
  <si>
    <t>A- adenoca žl. cesty</t>
  </si>
  <si>
    <t>N - adenoca Vat. Pap/2/</t>
  </si>
  <si>
    <t>A -  CHP</t>
  </si>
  <si>
    <t>A - adenoca dukr</t>
  </si>
  <si>
    <t>A - adenom tubulovil Papila</t>
  </si>
  <si>
    <t>Date of operation</t>
  </si>
  <si>
    <t>Weight</t>
  </si>
  <si>
    <t>Height</t>
  </si>
  <si>
    <t>Weight loss (kg)</t>
  </si>
  <si>
    <t>Weight loss (%)</t>
  </si>
  <si>
    <t>Histology</t>
  </si>
  <si>
    <t>Albumin level (g/l)</t>
  </si>
  <si>
    <r>
      <t xml:space="preserve">ASA </t>
    </r>
    <r>
      <rPr>
        <sz val="11"/>
        <color rgb="FF000000"/>
        <rFont val="Calibri"/>
        <family val="2"/>
        <charset val="238"/>
        <scheme val="minor"/>
      </rPr>
      <t>score</t>
    </r>
  </si>
  <si>
    <t>C-D complication</t>
  </si>
  <si>
    <t>body mass index</t>
  </si>
  <si>
    <t>pancreatic fistula</t>
  </si>
  <si>
    <t xml:space="preserve">PPH </t>
  </si>
  <si>
    <t>post-pancreatectomy hemorhagy</t>
  </si>
  <si>
    <t>delayed gastric emptying</t>
  </si>
  <si>
    <t>pancreas texture (2=soft, 1=middle, 0=hard)</t>
  </si>
  <si>
    <t>pancreatic duct (mm)</t>
  </si>
  <si>
    <t>lack of appetite</t>
  </si>
  <si>
    <t>Ethiology (pancreatic ductal adenocarcinoma 1, Major papila adenocarcinoma 2, distal cholangiocarcinoma 3, meta 4, duodenal carcinoma 5)</t>
  </si>
  <si>
    <t>Prealbumin level (g/l)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</si>
</sst>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Roboto"/>
    </font>
    <font>
      <sz val="11"/>
      <color theme="1"/>
      <name val="Roboto"/>
      <charset val="238"/>
    </font>
    <font>
      <b/>
      <sz val="13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6AA84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ck">
        <color rgb="FFCCCCCC"/>
      </right>
      <top style="thick">
        <color rgb="FFCCCCCC"/>
      </top>
      <bottom style="thick">
        <color rgb="FFCCCCCC"/>
      </bottom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434343"/>
      </bottom>
      <diagonal/>
    </border>
    <border>
      <left style="medium">
        <color rgb="FF434343"/>
      </left>
      <right style="medium">
        <color rgb="FF434343"/>
      </right>
      <top style="medium">
        <color rgb="FFCCCCCC"/>
      </top>
      <bottom style="medium">
        <color rgb="FF434343"/>
      </bottom>
      <diagonal/>
    </border>
    <border>
      <left style="medium">
        <color rgb="FFCCCCCC"/>
      </left>
      <right style="medium">
        <color rgb="FF434343"/>
      </right>
      <top style="medium">
        <color rgb="FFCCCCCC"/>
      </top>
      <bottom style="medium">
        <color rgb="FF434343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right" wrapText="1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14" fontId="0" fillId="0" borderId="5" xfId="0" applyNumberFormat="1" applyBorder="1" applyAlignment="1">
      <alignment horizontal="right" wrapText="1"/>
    </xf>
    <xf numFmtId="14" fontId="0" fillId="0" borderId="6" xfId="0" applyNumberFormat="1" applyBorder="1" applyAlignment="1">
      <alignment horizontal="right" wrapText="1"/>
    </xf>
    <xf numFmtId="0" fontId="0" fillId="0" borderId="8" xfId="0" applyBorder="1" applyAlignment="1">
      <alignment wrapText="1"/>
    </xf>
    <xf numFmtId="0" fontId="0" fillId="2" borderId="1" xfId="0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0" fillId="5" borderId="9" xfId="0" applyFill="1" applyBorder="1" applyAlignment="1">
      <alignment horizontal="center" wrapText="1"/>
    </xf>
    <xf numFmtId="0" fontId="0" fillId="5" borderId="10" xfId="0" applyFill="1" applyBorder="1" applyAlignment="1">
      <alignment horizontal="center" wrapText="1"/>
    </xf>
    <xf numFmtId="0" fontId="0" fillId="5" borderId="8" xfId="0" applyFill="1" applyBorder="1" applyAlignment="1">
      <alignment horizontal="center" wrapText="1"/>
    </xf>
    <xf numFmtId="0" fontId="0" fillId="5" borderId="11" xfId="0" applyFill="1" applyBorder="1" applyAlignment="1">
      <alignment horizontal="center" wrapText="1"/>
    </xf>
    <xf numFmtId="0" fontId="0" fillId="5" borderId="7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right" wrapText="1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7" borderId="1" xfId="0" applyFill="1" applyBorder="1" applyAlignment="1">
      <alignment horizontal="center" wrapText="1"/>
    </xf>
    <xf numFmtId="14" fontId="0" fillId="0" borderId="4" xfId="0" applyNumberFormat="1" applyBorder="1" applyAlignment="1">
      <alignment horizontal="right" wrapText="1"/>
    </xf>
    <xf numFmtId="0" fontId="4" fillId="0" borderId="0" xfId="0" applyFont="1"/>
    <xf numFmtId="14" fontId="0" fillId="0" borderId="0" xfId="0" applyNumberFormat="1"/>
    <xf numFmtId="0" fontId="0" fillId="0" borderId="0" xfId="0" applyAlignment="1">
      <alignment horizontal="center" wrapText="1"/>
    </xf>
    <xf numFmtId="164" fontId="0" fillId="4" borderId="1" xfId="0" applyNumberFormat="1" applyFill="1" applyBorder="1" applyAlignment="1">
      <alignment horizontal="center" wrapText="1"/>
    </xf>
    <xf numFmtId="164" fontId="0" fillId="6" borderId="1" xfId="0" applyNumberFormat="1" applyFill="1" applyBorder="1" applyAlignment="1">
      <alignment horizontal="center" wrapText="1"/>
    </xf>
    <xf numFmtId="164" fontId="0" fillId="8" borderId="1" xfId="0" applyNumberFormat="1" applyFill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9" borderId="1" xfId="0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6"/>
  <sheetViews>
    <sheetView tabSelected="1" topLeftCell="G1" workbookViewId="0">
      <selection activeCell="Q9" sqref="Q9"/>
    </sheetView>
  </sheetViews>
  <sheetFormatPr defaultRowHeight="15" x14ac:dyDescent="0.25"/>
  <cols>
    <col min="1" max="1" width="12.7109375" customWidth="1"/>
    <col min="2" max="2" width="15.85546875" style="5" customWidth="1"/>
    <col min="3" max="3" width="10.85546875" style="5" customWidth="1"/>
    <col min="4" max="5" width="15" style="5" customWidth="1"/>
    <col min="6" max="6" width="23" style="5" customWidth="1"/>
    <col min="7" max="7" width="44" customWidth="1"/>
    <col min="8" max="8" width="9.140625" customWidth="1"/>
    <col min="9" max="12" width="9.140625" style="5" customWidth="1"/>
    <col min="13" max="13" width="23.42578125" style="5" customWidth="1"/>
    <col min="14" max="14" width="15.28515625" style="5" customWidth="1"/>
    <col min="15" max="15" width="16.140625" style="5" customWidth="1"/>
    <col min="16" max="16" width="42.7109375" style="5" customWidth="1"/>
    <col min="17" max="17" width="15" style="5" customWidth="1"/>
    <col min="18" max="18" width="20.42578125" style="5" customWidth="1"/>
    <col min="19" max="19" width="23.42578125" style="5" customWidth="1"/>
    <col min="20" max="20" width="10.140625" bestFit="1" customWidth="1"/>
  </cols>
  <sheetData>
    <row r="1" spans="1:19" ht="39" customHeight="1" thickTop="1" thickBot="1" x14ac:dyDescent="0.3">
      <c r="A1" s="1" t="s">
        <v>84</v>
      </c>
      <c r="B1" s="4" t="s">
        <v>85</v>
      </c>
      <c r="C1" s="4" t="s">
        <v>86</v>
      </c>
      <c r="D1" s="25" t="s">
        <v>87</v>
      </c>
      <c r="E1" s="25" t="s">
        <v>88</v>
      </c>
      <c r="F1" s="4" t="s">
        <v>71</v>
      </c>
      <c r="G1" s="1" t="s">
        <v>89</v>
      </c>
      <c r="H1" s="1" t="s">
        <v>91</v>
      </c>
      <c r="I1" s="14" t="s">
        <v>92</v>
      </c>
      <c r="J1" s="14" t="s">
        <v>0</v>
      </c>
      <c r="K1" s="14" t="s">
        <v>1</v>
      </c>
      <c r="L1" s="14" t="s">
        <v>2</v>
      </c>
      <c r="M1" s="4" t="s">
        <v>98</v>
      </c>
      <c r="N1" s="4" t="s">
        <v>99</v>
      </c>
      <c r="O1" s="4" t="s">
        <v>100</v>
      </c>
      <c r="P1" s="25" t="s">
        <v>101</v>
      </c>
      <c r="Q1" s="25" t="s">
        <v>73</v>
      </c>
      <c r="R1" s="26" t="s">
        <v>90</v>
      </c>
      <c r="S1" s="26" t="s">
        <v>102</v>
      </c>
    </row>
    <row r="2" spans="1:19" ht="18" customHeight="1" thickBot="1" x14ac:dyDescent="0.3">
      <c r="A2" s="2">
        <v>44204</v>
      </c>
      <c r="B2" s="4">
        <v>70</v>
      </c>
      <c r="C2" s="4">
        <v>165</v>
      </c>
      <c r="D2" s="4">
        <v>0</v>
      </c>
      <c r="E2" s="34">
        <f>D2/((B2+D2)/100)</f>
        <v>0</v>
      </c>
      <c r="F2" s="34">
        <f>(B2+D2)/((C2/100)*(C2/100))</f>
        <v>25.711662075298442</v>
      </c>
      <c r="G2" s="3" t="s">
        <v>4</v>
      </c>
      <c r="H2" s="1" t="s">
        <v>5</v>
      </c>
      <c r="I2" s="28">
        <v>0</v>
      </c>
      <c r="J2" s="28">
        <v>0</v>
      </c>
      <c r="K2" s="28">
        <v>0</v>
      </c>
      <c r="L2" s="28">
        <v>0</v>
      </c>
      <c r="M2" s="4">
        <v>2</v>
      </c>
      <c r="N2" s="4">
        <v>3</v>
      </c>
      <c r="O2" s="4">
        <v>1</v>
      </c>
      <c r="P2" s="4">
        <v>5</v>
      </c>
      <c r="Q2" s="4">
        <v>1</v>
      </c>
      <c r="R2" s="4">
        <v>47.7</v>
      </c>
      <c r="S2" s="4">
        <v>0.22</v>
      </c>
    </row>
    <row r="3" spans="1:19" ht="15.75" thickBot="1" x14ac:dyDescent="0.3">
      <c r="A3" s="2">
        <v>44207</v>
      </c>
      <c r="B3" s="4">
        <v>66</v>
      </c>
      <c r="C3" s="4">
        <v>165</v>
      </c>
      <c r="D3" s="4">
        <v>0</v>
      </c>
      <c r="E3" s="34">
        <f t="shared" ref="E3:E66" si="0">D3/((B3+D3)/100)</f>
        <v>0</v>
      </c>
      <c r="F3" s="34">
        <f>B3/((C3/100)*(C3/100))</f>
        <v>24.242424242424246</v>
      </c>
      <c r="G3" s="1" t="s">
        <v>74</v>
      </c>
      <c r="H3" s="1" t="s">
        <v>5</v>
      </c>
      <c r="I3" s="28">
        <v>0</v>
      </c>
      <c r="J3" s="28">
        <v>0</v>
      </c>
      <c r="K3" s="28">
        <v>0</v>
      </c>
      <c r="L3" s="28">
        <v>0</v>
      </c>
      <c r="M3" s="4">
        <v>2</v>
      </c>
      <c r="N3" s="4">
        <v>3</v>
      </c>
      <c r="O3" s="4">
        <v>0</v>
      </c>
      <c r="P3" s="4">
        <v>2</v>
      </c>
      <c r="Q3" s="4">
        <v>0</v>
      </c>
      <c r="R3" s="4">
        <v>44.9</v>
      </c>
      <c r="S3" s="4">
        <v>0.26</v>
      </c>
    </row>
    <row r="4" spans="1:19" ht="35.25" customHeight="1" thickBot="1" x14ac:dyDescent="0.3">
      <c r="A4" s="2">
        <v>44208</v>
      </c>
      <c r="B4" s="4">
        <v>73</v>
      </c>
      <c r="C4" s="4">
        <v>168</v>
      </c>
      <c r="D4" s="4">
        <v>2</v>
      </c>
      <c r="E4" s="34">
        <f t="shared" si="0"/>
        <v>2.6666666666666665</v>
      </c>
      <c r="F4" s="34">
        <f>B4/((C4/100)*(C4/100))</f>
        <v>25.864512471655331</v>
      </c>
      <c r="G4" s="1" t="s">
        <v>75</v>
      </c>
      <c r="H4" s="1" t="s">
        <v>6</v>
      </c>
      <c r="I4" s="28">
        <v>2</v>
      </c>
      <c r="J4" s="28">
        <v>0</v>
      </c>
      <c r="K4" s="28">
        <v>0</v>
      </c>
      <c r="L4" s="28" t="s">
        <v>3</v>
      </c>
      <c r="M4" s="4">
        <v>2</v>
      </c>
      <c r="N4" s="4">
        <v>3</v>
      </c>
      <c r="O4" s="4">
        <v>0</v>
      </c>
      <c r="P4" s="4">
        <v>3</v>
      </c>
      <c r="Q4" s="4">
        <v>1</v>
      </c>
      <c r="R4" s="4">
        <v>38.299999999999997</v>
      </c>
      <c r="S4" s="4">
        <v>0.22</v>
      </c>
    </row>
    <row r="5" spans="1:19" ht="25.5" customHeight="1" thickBot="1" x14ac:dyDescent="0.3">
      <c r="A5" s="2">
        <v>44217</v>
      </c>
      <c r="B5" s="4">
        <v>79</v>
      </c>
      <c r="C5" s="4">
        <v>168</v>
      </c>
      <c r="D5" s="4">
        <v>8</v>
      </c>
      <c r="E5" s="35">
        <f t="shared" si="0"/>
        <v>9.1954022988505741</v>
      </c>
      <c r="F5" s="34">
        <f>B5/((C5/100)*(C5/100))</f>
        <v>27.990362811791389</v>
      </c>
      <c r="G5" s="1" t="s">
        <v>7</v>
      </c>
      <c r="H5" s="1" t="s">
        <v>5</v>
      </c>
      <c r="I5" s="28">
        <v>0</v>
      </c>
      <c r="J5" s="28">
        <v>0</v>
      </c>
      <c r="K5" s="28">
        <v>0</v>
      </c>
      <c r="L5" s="28">
        <v>0</v>
      </c>
      <c r="M5" s="4">
        <v>0</v>
      </c>
      <c r="N5" s="4">
        <v>8</v>
      </c>
      <c r="O5" s="4">
        <v>1</v>
      </c>
      <c r="P5" s="4">
        <v>2</v>
      </c>
      <c r="Q5" s="4">
        <v>1</v>
      </c>
      <c r="R5" s="4">
        <v>45</v>
      </c>
      <c r="S5" s="4">
        <v>0.25</v>
      </c>
    </row>
    <row r="6" spans="1:19" ht="25.5" customHeight="1" thickBot="1" x14ac:dyDescent="0.3">
      <c r="A6" s="2">
        <v>44215</v>
      </c>
      <c r="B6" s="4">
        <v>80</v>
      </c>
      <c r="C6" s="4">
        <v>175</v>
      </c>
      <c r="D6" s="4">
        <v>6</v>
      </c>
      <c r="E6" s="35">
        <f t="shared" si="0"/>
        <v>6.9767441860465116</v>
      </c>
      <c r="F6" s="34">
        <f>B6/((C6/100)*(C6/100))</f>
        <v>26.122448979591837</v>
      </c>
      <c r="G6" s="1" t="s">
        <v>8</v>
      </c>
      <c r="H6" s="1" t="s">
        <v>5</v>
      </c>
      <c r="I6" s="28">
        <v>0</v>
      </c>
      <c r="J6" s="28">
        <v>0</v>
      </c>
      <c r="K6" s="28">
        <v>0</v>
      </c>
      <c r="L6" s="28">
        <v>0</v>
      </c>
      <c r="M6" s="4">
        <v>1</v>
      </c>
      <c r="N6" s="4">
        <v>4</v>
      </c>
      <c r="O6" s="4">
        <v>0</v>
      </c>
      <c r="P6" s="4">
        <v>1</v>
      </c>
      <c r="Q6" s="4">
        <v>1</v>
      </c>
      <c r="R6" s="4">
        <v>42</v>
      </c>
      <c r="S6" s="4">
        <v>0.27</v>
      </c>
    </row>
    <row r="7" spans="1:19" ht="26.25" customHeight="1" thickBot="1" x14ac:dyDescent="0.3">
      <c r="A7" s="2">
        <v>44218</v>
      </c>
      <c r="B7" s="4">
        <v>58</v>
      </c>
      <c r="C7" s="4">
        <v>176</v>
      </c>
      <c r="D7" s="4">
        <v>6</v>
      </c>
      <c r="E7" s="35">
        <f t="shared" si="0"/>
        <v>9.375</v>
      </c>
      <c r="F7" s="35">
        <f>B7/((C7/100)*(C7/100))</f>
        <v>18.724173553719009</v>
      </c>
      <c r="G7" s="1" t="s">
        <v>9</v>
      </c>
      <c r="H7" s="1" t="s">
        <v>5</v>
      </c>
      <c r="I7" s="28">
        <v>0</v>
      </c>
      <c r="J7" s="28">
        <v>0</v>
      </c>
      <c r="K7" s="28">
        <v>0</v>
      </c>
      <c r="L7" s="28">
        <v>0</v>
      </c>
      <c r="M7" s="4">
        <v>1</v>
      </c>
      <c r="N7" s="4">
        <v>4</v>
      </c>
      <c r="O7" s="4">
        <v>0</v>
      </c>
      <c r="P7" s="4">
        <v>3</v>
      </c>
      <c r="Q7" s="4">
        <v>1</v>
      </c>
      <c r="R7" s="4">
        <v>40</v>
      </c>
      <c r="S7" s="4">
        <v>0.24</v>
      </c>
    </row>
    <row r="8" spans="1:19" ht="28.5" customHeight="1" thickBot="1" x14ac:dyDescent="0.3">
      <c r="A8" s="2">
        <v>44224</v>
      </c>
      <c r="B8" s="4">
        <v>63</v>
      </c>
      <c r="C8" s="4">
        <v>172</v>
      </c>
      <c r="D8" s="4">
        <v>0</v>
      </c>
      <c r="E8" s="34">
        <f t="shared" si="0"/>
        <v>0</v>
      </c>
      <c r="F8" s="34">
        <f>B8/((C8/100)*(C8/100))</f>
        <v>21.295294753921041</v>
      </c>
      <c r="G8" s="1" t="s">
        <v>10</v>
      </c>
      <c r="H8" s="1" t="s">
        <v>5</v>
      </c>
      <c r="I8" s="28">
        <v>2</v>
      </c>
      <c r="J8" s="28">
        <v>0</v>
      </c>
      <c r="K8" s="28">
        <v>0</v>
      </c>
      <c r="L8" s="28">
        <v>0</v>
      </c>
      <c r="M8" s="4">
        <v>1</v>
      </c>
      <c r="N8" s="4">
        <v>4</v>
      </c>
      <c r="O8" s="4">
        <v>0</v>
      </c>
      <c r="P8" s="4">
        <v>1</v>
      </c>
      <c r="Q8" s="4">
        <v>0</v>
      </c>
      <c r="R8" s="4">
        <v>41.2</v>
      </c>
      <c r="S8" s="4">
        <v>0.2</v>
      </c>
    </row>
    <row r="9" spans="1:19" ht="15.75" thickBot="1" x14ac:dyDescent="0.3">
      <c r="A9" s="2">
        <v>44231</v>
      </c>
      <c r="B9" s="4">
        <v>66</v>
      </c>
      <c r="C9" s="4">
        <v>158</v>
      </c>
      <c r="D9" s="4">
        <v>3</v>
      </c>
      <c r="E9" s="34">
        <f t="shared" si="0"/>
        <v>4.3478260869565224</v>
      </c>
      <c r="F9" s="34">
        <f>B9/((C9/100)*(C9/100))</f>
        <v>26.438070821983651</v>
      </c>
      <c r="G9" s="1" t="s">
        <v>76</v>
      </c>
      <c r="H9" s="1" t="s">
        <v>5</v>
      </c>
      <c r="I9" s="28">
        <v>5</v>
      </c>
      <c r="J9" s="28" t="s">
        <v>17</v>
      </c>
      <c r="K9" s="28">
        <v>0</v>
      </c>
      <c r="L9" s="28" t="s">
        <v>19</v>
      </c>
      <c r="M9" s="4">
        <v>0</v>
      </c>
      <c r="N9" s="4">
        <v>6</v>
      </c>
      <c r="O9" s="4">
        <v>0</v>
      </c>
      <c r="P9" s="4">
        <v>3</v>
      </c>
      <c r="Q9" s="4">
        <v>1</v>
      </c>
      <c r="R9" s="7">
        <v>37.700000000000003</v>
      </c>
      <c r="S9" s="7">
        <v>0.14000000000000001</v>
      </c>
    </row>
    <row r="10" spans="1:19" ht="27" customHeight="1" thickBot="1" x14ac:dyDescent="0.3">
      <c r="A10" s="2">
        <v>44266</v>
      </c>
      <c r="B10" s="4">
        <v>84</v>
      </c>
      <c r="C10" s="4">
        <v>170</v>
      </c>
      <c r="D10" s="4">
        <v>0</v>
      </c>
      <c r="E10" s="34">
        <f t="shared" si="0"/>
        <v>0</v>
      </c>
      <c r="F10" s="34">
        <f>B10/((C10/100)*(C10/100))</f>
        <v>29.065743944636683</v>
      </c>
      <c r="G10" s="1" t="s">
        <v>11</v>
      </c>
      <c r="H10" s="1" t="s">
        <v>5</v>
      </c>
      <c r="I10" s="28" t="s">
        <v>35</v>
      </c>
      <c r="J10" s="28" t="s">
        <v>19</v>
      </c>
      <c r="K10" s="28" t="s">
        <v>19</v>
      </c>
      <c r="L10" s="28">
        <v>0</v>
      </c>
      <c r="M10" s="4">
        <v>1</v>
      </c>
      <c r="N10" s="4">
        <v>3</v>
      </c>
      <c r="O10" s="4">
        <v>0</v>
      </c>
      <c r="P10" s="4">
        <v>2</v>
      </c>
      <c r="Q10" s="4">
        <v>1</v>
      </c>
      <c r="R10" s="4">
        <v>47</v>
      </c>
      <c r="S10" s="4">
        <v>0.37</v>
      </c>
    </row>
    <row r="11" spans="1:19" ht="25.5" customHeight="1" thickBot="1" x14ac:dyDescent="0.3">
      <c r="A11" s="2">
        <v>44256</v>
      </c>
      <c r="B11" s="4">
        <v>56</v>
      </c>
      <c r="C11" s="4">
        <v>179</v>
      </c>
      <c r="D11" s="4">
        <v>5</v>
      </c>
      <c r="E11" s="35">
        <f t="shared" si="0"/>
        <v>8.1967213114754092</v>
      </c>
      <c r="F11" s="33">
        <f>B11/((C11/100)*(C11/100))</f>
        <v>17.477606816266658</v>
      </c>
      <c r="G11" s="1" t="s">
        <v>12</v>
      </c>
      <c r="H11" s="1" t="s">
        <v>5</v>
      </c>
      <c r="I11" s="28">
        <v>0</v>
      </c>
      <c r="J11" s="28">
        <v>0</v>
      </c>
      <c r="K11" s="28">
        <v>0</v>
      </c>
      <c r="L11" s="28">
        <v>0</v>
      </c>
      <c r="M11" s="4">
        <v>0</v>
      </c>
      <c r="N11" s="4">
        <v>4</v>
      </c>
      <c r="O11" s="4">
        <v>0</v>
      </c>
      <c r="P11" s="4">
        <v>1</v>
      </c>
      <c r="Q11" s="4">
        <v>1</v>
      </c>
      <c r="R11" s="4">
        <v>38.6</v>
      </c>
      <c r="S11" s="4">
        <v>0.31</v>
      </c>
    </row>
    <row r="12" spans="1:19" ht="15" customHeight="1" thickBot="1" x14ac:dyDescent="0.3">
      <c r="A12" s="2">
        <v>44270</v>
      </c>
      <c r="B12" s="4">
        <v>71</v>
      </c>
      <c r="C12" s="4">
        <v>161</v>
      </c>
      <c r="D12" s="4">
        <v>0</v>
      </c>
      <c r="E12" s="34">
        <f t="shared" si="0"/>
        <v>0</v>
      </c>
      <c r="F12" s="34">
        <f>B12/((C12/100)*(C12/100))</f>
        <v>27.390918560240728</v>
      </c>
      <c r="G12" s="1" t="s">
        <v>8</v>
      </c>
      <c r="H12" s="1" t="s">
        <v>5</v>
      </c>
      <c r="I12" s="28">
        <v>1</v>
      </c>
      <c r="J12" s="28">
        <v>0</v>
      </c>
      <c r="K12" s="28">
        <v>0</v>
      </c>
      <c r="L12" s="28">
        <v>0</v>
      </c>
      <c r="M12" s="4">
        <v>0</v>
      </c>
      <c r="N12" s="4">
        <v>4</v>
      </c>
      <c r="O12" s="4">
        <v>0</v>
      </c>
      <c r="P12" s="4">
        <v>1</v>
      </c>
      <c r="Q12" s="4">
        <v>0</v>
      </c>
      <c r="R12" s="4">
        <v>45</v>
      </c>
      <c r="S12" s="4">
        <v>0.24</v>
      </c>
    </row>
    <row r="13" spans="1:19" ht="34.5" customHeight="1" thickBot="1" x14ac:dyDescent="0.3">
      <c r="A13" s="2">
        <v>44273</v>
      </c>
      <c r="B13" s="4">
        <v>87</v>
      </c>
      <c r="C13" s="4">
        <v>178</v>
      </c>
      <c r="D13" s="4">
        <v>0</v>
      </c>
      <c r="E13" s="34">
        <f t="shared" si="0"/>
        <v>0</v>
      </c>
      <c r="F13" s="34">
        <f>B13/((C13/100)*(C13/100))</f>
        <v>27.458654210326976</v>
      </c>
      <c r="G13" s="1" t="s">
        <v>13</v>
      </c>
      <c r="H13" s="1" t="s">
        <v>5</v>
      </c>
      <c r="I13" s="28">
        <v>2</v>
      </c>
      <c r="J13" s="28" t="s">
        <v>19</v>
      </c>
      <c r="K13" s="28">
        <v>0</v>
      </c>
      <c r="L13" s="28">
        <v>0</v>
      </c>
      <c r="M13" s="4">
        <v>2</v>
      </c>
      <c r="N13" s="4">
        <v>3</v>
      </c>
      <c r="O13" s="4">
        <v>0</v>
      </c>
      <c r="P13" s="4">
        <v>2</v>
      </c>
      <c r="Q13" s="4">
        <v>0</v>
      </c>
      <c r="R13" s="4">
        <v>45</v>
      </c>
      <c r="S13" s="4">
        <v>0.31</v>
      </c>
    </row>
    <row r="14" spans="1:19" ht="27.75" customHeight="1" thickBot="1" x14ac:dyDescent="0.3">
      <c r="A14" s="2">
        <v>44284</v>
      </c>
      <c r="B14" s="4">
        <v>93</v>
      </c>
      <c r="C14" s="4">
        <v>184</v>
      </c>
      <c r="D14" s="4">
        <v>10</v>
      </c>
      <c r="E14" s="35">
        <f t="shared" si="0"/>
        <v>9.7087378640776691</v>
      </c>
      <c r="F14" s="34">
        <f>B14/((C14/100)*(C14/100))</f>
        <v>27.469281663516067</v>
      </c>
      <c r="G14" s="1" t="s">
        <v>14</v>
      </c>
      <c r="H14" s="1" t="s">
        <v>5</v>
      </c>
      <c r="I14" s="28">
        <v>2</v>
      </c>
      <c r="J14" s="28">
        <v>0</v>
      </c>
      <c r="K14" s="28" t="s">
        <v>19</v>
      </c>
      <c r="L14" s="28">
        <v>0</v>
      </c>
      <c r="M14" s="4">
        <v>2</v>
      </c>
      <c r="N14" s="4">
        <v>3</v>
      </c>
      <c r="O14" s="4">
        <v>0</v>
      </c>
      <c r="P14" s="4">
        <v>3</v>
      </c>
      <c r="Q14" s="4">
        <v>1</v>
      </c>
      <c r="R14" s="4">
        <v>41</v>
      </c>
      <c r="S14" s="4">
        <v>0.26</v>
      </c>
    </row>
    <row r="15" spans="1:19" ht="15.75" thickBot="1" x14ac:dyDescent="0.3">
      <c r="A15" s="2">
        <v>44292</v>
      </c>
      <c r="B15" s="4">
        <v>75</v>
      </c>
      <c r="C15" s="4">
        <v>182</v>
      </c>
      <c r="D15" s="4">
        <v>20</v>
      </c>
      <c r="E15" s="33">
        <f t="shared" si="0"/>
        <v>21.05263157894737</v>
      </c>
      <c r="F15" s="34">
        <f>B15/((C15/100)*(C15/100))</f>
        <v>22.642192971863299</v>
      </c>
      <c r="G15" s="1" t="s">
        <v>8</v>
      </c>
      <c r="H15" s="1" t="s">
        <v>5</v>
      </c>
      <c r="I15" s="28">
        <v>2</v>
      </c>
      <c r="J15" s="28">
        <v>0</v>
      </c>
      <c r="K15" s="28">
        <v>0</v>
      </c>
      <c r="L15" s="28">
        <v>0</v>
      </c>
      <c r="M15" s="4">
        <v>0</v>
      </c>
      <c r="N15" s="4">
        <v>4</v>
      </c>
      <c r="O15" s="4">
        <v>1</v>
      </c>
      <c r="P15" s="4">
        <v>1</v>
      </c>
      <c r="Q15" s="4">
        <v>1</v>
      </c>
      <c r="R15" s="4">
        <v>42</v>
      </c>
      <c r="S15" s="4">
        <v>0.27</v>
      </c>
    </row>
    <row r="16" spans="1:19" ht="15.75" thickBot="1" x14ac:dyDescent="0.3">
      <c r="A16" s="2">
        <v>44298</v>
      </c>
      <c r="B16" s="4">
        <v>70</v>
      </c>
      <c r="C16" s="4">
        <v>156</v>
      </c>
      <c r="D16" s="4">
        <v>10</v>
      </c>
      <c r="E16" s="33">
        <f t="shared" si="0"/>
        <v>12.5</v>
      </c>
      <c r="F16" s="34">
        <f>B16/((C16/100)*(C16/100))</f>
        <v>28.763971071663377</v>
      </c>
      <c r="G16" s="1" t="s">
        <v>8</v>
      </c>
      <c r="H16" s="1" t="s">
        <v>6</v>
      </c>
      <c r="I16" s="28">
        <v>1</v>
      </c>
      <c r="J16" s="28">
        <v>0</v>
      </c>
      <c r="K16" s="28">
        <v>0</v>
      </c>
      <c r="L16" s="28">
        <v>0</v>
      </c>
      <c r="M16" s="4">
        <v>0</v>
      </c>
      <c r="N16" s="4">
        <v>5</v>
      </c>
      <c r="O16" s="4">
        <v>1</v>
      </c>
      <c r="P16" s="4">
        <v>1</v>
      </c>
      <c r="Q16" s="4">
        <v>1</v>
      </c>
      <c r="R16" s="6">
        <v>32</v>
      </c>
      <c r="S16" s="8">
        <v>0.22</v>
      </c>
    </row>
    <row r="17" spans="1:19" ht="15.75" thickBot="1" x14ac:dyDescent="0.3">
      <c r="A17" s="2">
        <v>44313</v>
      </c>
      <c r="B17" s="4">
        <v>58</v>
      </c>
      <c r="C17" s="4">
        <v>158</v>
      </c>
      <c r="D17" s="4">
        <v>0</v>
      </c>
      <c r="E17" s="34">
        <f t="shared" si="0"/>
        <v>0</v>
      </c>
      <c r="F17" s="34">
        <f>B17/((C17/100)*(C17/100))</f>
        <v>23.233456176894723</v>
      </c>
      <c r="G17" s="1" t="s">
        <v>15</v>
      </c>
      <c r="H17" s="1" t="s">
        <v>5</v>
      </c>
      <c r="I17" s="28">
        <v>2</v>
      </c>
      <c r="J17" s="28" t="s">
        <v>19</v>
      </c>
      <c r="K17" s="28">
        <v>0</v>
      </c>
      <c r="L17" s="28" t="s">
        <v>3</v>
      </c>
      <c r="M17" s="4">
        <v>2</v>
      </c>
      <c r="N17" s="4">
        <v>3</v>
      </c>
      <c r="O17" s="4">
        <v>0</v>
      </c>
      <c r="P17" s="4">
        <v>3</v>
      </c>
      <c r="Q17" s="4">
        <v>1</v>
      </c>
      <c r="R17" s="4">
        <v>46</v>
      </c>
      <c r="S17" s="4">
        <v>0.2</v>
      </c>
    </row>
    <row r="18" spans="1:19" ht="15.75" thickBot="1" x14ac:dyDescent="0.3">
      <c r="A18" s="2">
        <v>44306</v>
      </c>
      <c r="B18" s="4">
        <v>80</v>
      </c>
      <c r="C18" s="4">
        <v>160</v>
      </c>
      <c r="D18" s="4">
        <v>6</v>
      </c>
      <c r="E18" s="35">
        <f t="shared" si="0"/>
        <v>6.9767441860465116</v>
      </c>
      <c r="F18" s="34">
        <f>B18/((C18/100)*(C18/100))</f>
        <v>31.249999999999993</v>
      </c>
      <c r="G18" s="1" t="s">
        <v>16</v>
      </c>
      <c r="H18" s="1" t="s">
        <v>5</v>
      </c>
      <c r="I18" s="28">
        <v>2</v>
      </c>
      <c r="J18" s="28" t="s">
        <v>19</v>
      </c>
      <c r="K18" s="28">
        <v>0</v>
      </c>
      <c r="L18" s="28">
        <v>0</v>
      </c>
      <c r="M18" s="4">
        <v>2</v>
      </c>
      <c r="N18" s="4">
        <v>4</v>
      </c>
      <c r="O18" s="4">
        <v>0</v>
      </c>
      <c r="P18" s="4">
        <v>4</v>
      </c>
      <c r="Q18" s="4">
        <v>1</v>
      </c>
      <c r="R18" s="4">
        <v>47</v>
      </c>
      <c r="S18" s="4">
        <v>0.25</v>
      </c>
    </row>
    <row r="19" spans="1:19" ht="15.75" thickBot="1" x14ac:dyDescent="0.3">
      <c r="A19" s="2">
        <v>44308</v>
      </c>
      <c r="B19" s="4">
        <v>89</v>
      </c>
      <c r="C19" s="4">
        <v>170</v>
      </c>
      <c r="D19" s="4">
        <v>0</v>
      </c>
      <c r="E19" s="34">
        <f t="shared" si="0"/>
        <v>0</v>
      </c>
      <c r="F19" s="34">
        <f>B19/((C19/100)*(C19/100))</f>
        <v>30.795847750865054</v>
      </c>
      <c r="G19" s="1" t="s">
        <v>77</v>
      </c>
      <c r="H19" s="1" t="s">
        <v>5</v>
      </c>
      <c r="I19" s="28">
        <v>2</v>
      </c>
      <c r="J19" s="28" t="s">
        <v>19</v>
      </c>
      <c r="K19" s="28">
        <v>0</v>
      </c>
      <c r="L19" s="28">
        <v>0</v>
      </c>
      <c r="M19" s="4">
        <v>2</v>
      </c>
      <c r="N19" s="4">
        <v>3</v>
      </c>
      <c r="O19" s="4">
        <v>1</v>
      </c>
      <c r="P19" s="4">
        <v>3</v>
      </c>
      <c r="Q19" s="4">
        <v>1</v>
      </c>
      <c r="R19" s="4">
        <v>36</v>
      </c>
      <c r="S19" s="4">
        <v>0.17</v>
      </c>
    </row>
    <row r="20" spans="1:19" ht="20.25" customHeight="1" thickBot="1" x14ac:dyDescent="0.3">
      <c r="A20" s="2">
        <v>44333</v>
      </c>
      <c r="B20" s="4">
        <v>100</v>
      </c>
      <c r="C20" s="4">
        <v>184</v>
      </c>
      <c r="D20" s="4">
        <v>15</v>
      </c>
      <c r="E20" s="33">
        <f t="shared" si="0"/>
        <v>13.043478260869566</v>
      </c>
      <c r="F20" s="34">
        <f>B20/((C20/100)*(C20/100))</f>
        <v>29.536862003780715</v>
      </c>
      <c r="G20" s="1" t="s">
        <v>8</v>
      </c>
      <c r="H20" s="1" t="s">
        <v>5</v>
      </c>
      <c r="I20" s="28" t="s">
        <v>36</v>
      </c>
      <c r="J20" s="28">
        <v>0</v>
      </c>
      <c r="K20" s="28">
        <v>0</v>
      </c>
      <c r="L20" s="28">
        <v>0</v>
      </c>
      <c r="M20" s="4">
        <v>0</v>
      </c>
      <c r="N20" s="4">
        <v>4</v>
      </c>
      <c r="O20" s="4">
        <v>0</v>
      </c>
      <c r="P20" s="4">
        <v>1</v>
      </c>
      <c r="Q20" s="4">
        <v>1</v>
      </c>
      <c r="R20" s="4">
        <v>46</v>
      </c>
      <c r="S20" s="4">
        <v>0.28000000000000003</v>
      </c>
    </row>
    <row r="21" spans="1:19" ht="27.75" customHeight="1" thickBot="1" x14ac:dyDescent="0.3">
      <c r="A21" s="2">
        <v>44340</v>
      </c>
      <c r="B21" s="4">
        <v>95</v>
      </c>
      <c r="C21" s="4">
        <v>175</v>
      </c>
      <c r="D21" s="4">
        <v>0</v>
      </c>
      <c r="E21" s="34">
        <f t="shared" si="0"/>
        <v>0</v>
      </c>
      <c r="F21" s="34">
        <f>B21/((C21/100)*(C21/100))</f>
        <v>31.020408163265305</v>
      </c>
      <c r="G21" s="1" t="s">
        <v>8</v>
      </c>
      <c r="H21" s="1" t="s">
        <v>5</v>
      </c>
      <c r="I21" s="28" t="s">
        <v>37</v>
      </c>
      <c r="J21" s="28" t="s">
        <v>17</v>
      </c>
      <c r="K21" s="28" t="s">
        <v>17</v>
      </c>
      <c r="L21" s="28" t="s">
        <v>19</v>
      </c>
      <c r="M21" s="4">
        <v>2</v>
      </c>
      <c r="N21" s="4">
        <v>2</v>
      </c>
      <c r="O21" s="4">
        <v>0</v>
      </c>
      <c r="P21" s="4">
        <v>1</v>
      </c>
      <c r="Q21" s="4">
        <v>0</v>
      </c>
      <c r="R21" s="4">
        <v>38</v>
      </c>
      <c r="S21" s="4">
        <v>0.1</v>
      </c>
    </row>
    <row r="22" spans="1:19" ht="14.25" customHeight="1" thickBot="1" x14ac:dyDescent="0.3">
      <c r="A22" s="2">
        <v>44357</v>
      </c>
      <c r="B22" s="4">
        <v>88</v>
      </c>
      <c r="C22" s="4">
        <v>169</v>
      </c>
      <c r="D22" s="4">
        <v>0</v>
      </c>
      <c r="E22" s="34">
        <f t="shared" si="0"/>
        <v>0</v>
      </c>
      <c r="F22" s="34">
        <f>B22/((C22/100)*(C22/100))</f>
        <v>30.811246104828268</v>
      </c>
      <c r="G22" s="1" t="s">
        <v>18</v>
      </c>
      <c r="H22" s="1" t="s">
        <v>5</v>
      </c>
      <c r="I22" s="28">
        <v>2</v>
      </c>
      <c r="J22" s="28" t="s">
        <v>19</v>
      </c>
      <c r="K22" s="28">
        <v>0</v>
      </c>
      <c r="L22" s="28" t="s">
        <v>19</v>
      </c>
      <c r="M22" s="4">
        <v>2</v>
      </c>
      <c r="N22" s="4">
        <v>2</v>
      </c>
      <c r="O22" s="4">
        <v>0</v>
      </c>
      <c r="P22" s="4">
        <v>3</v>
      </c>
      <c r="Q22" s="4">
        <v>0</v>
      </c>
      <c r="R22" s="4">
        <v>48</v>
      </c>
      <c r="S22" s="4">
        <v>0.3</v>
      </c>
    </row>
    <row r="23" spans="1:19" ht="19.5" customHeight="1" thickBot="1" x14ac:dyDescent="0.3">
      <c r="A23" s="2">
        <v>44357</v>
      </c>
      <c r="B23" s="4">
        <v>79</v>
      </c>
      <c r="C23" s="4">
        <v>164</v>
      </c>
      <c r="D23" s="4">
        <v>0</v>
      </c>
      <c r="E23" s="34">
        <f t="shared" si="0"/>
        <v>0</v>
      </c>
      <c r="F23" s="34">
        <f>B23/((C23/100)*(C23/100))</f>
        <v>29.372397382510414</v>
      </c>
      <c r="G23" s="1" t="s">
        <v>8</v>
      </c>
      <c r="H23" s="1" t="s">
        <v>5</v>
      </c>
      <c r="I23" s="28" t="s">
        <v>36</v>
      </c>
      <c r="J23" s="28">
        <v>0</v>
      </c>
      <c r="K23" s="28" t="s">
        <v>19</v>
      </c>
      <c r="L23" s="28" t="s">
        <v>19</v>
      </c>
      <c r="M23" s="4">
        <v>1</v>
      </c>
      <c r="N23" s="4">
        <v>4</v>
      </c>
      <c r="O23" s="4">
        <v>0</v>
      </c>
      <c r="P23" s="4">
        <v>1</v>
      </c>
      <c r="Q23" s="4">
        <v>0</v>
      </c>
      <c r="R23" s="4">
        <v>42</v>
      </c>
      <c r="S23" s="4">
        <v>0.2</v>
      </c>
    </row>
    <row r="24" spans="1:19" ht="20.25" customHeight="1" thickBot="1" x14ac:dyDescent="0.3">
      <c r="A24" s="2">
        <v>44362</v>
      </c>
      <c r="B24" s="4">
        <v>78</v>
      </c>
      <c r="C24" s="4">
        <v>170</v>
      </c>
      <c r="D24" s="4">
        <v>0</v>
      </c>
      <c r="E24" s="34">
        <f t="shared" si="0"/>
        <v>0</v>
      </c>
      <c r="F24" s="34">
        <f>B24/((C24/100)*(C24/100))</f>
        <v>26.989619377162633</v>
      </c>
      <c r="G24" s="1" t="s">
        <v>20</v>
      </c>
      <c r="H24" s="1" t="s">
        <v>5</v>
      </c>
      <c r="I24" s="28">
        <v>2</v>
      </c>
      <c r="J24" s="28" t="s">
        <v>19</v>
      </c>
      <c r="K24" s="28">
        <v>0</v>
      </c>
      <c r="L24" s="28">
        <v>0</v>
      </c>
      <c r="M24" s="4">
        <v>2</v>
      </c>
      <c r="N24" s="4">
        <v>4</v>
      </c>
      <c r="O24" s="4">
        <v>0</v>
      </c>
      <c r="P24" s="4">
        <v>8</v>
      </c>
      <c r="Q24" s="4">
        <v>0</v>
      </c>
      <c r="R24" s="4">
        <v>36</v>
      </c>
      <c r="S24" s="4">
        <v>0.22</v>
      </c>
    </row>
    <row r="25" spans="1:19" ht="28.5" customHeight="1" thickBot="1" x14ac:dyDescent="0.3">
      <c r="A25" s="2">
        <v>44371</v>
      </c>
      <c r="B25" s="4">
        <v>95</v>
      </c>
      <c r="C25" s="4">
        <v>175</v>
      </c>
      <c r="D25" s="4">
        <v>0</v>
      </c>
      <c r="E25" s="34">
        <f t="shared" si="0"/>
        <v>0</v>
      </c>
      <c r="F25" s="34">
        <f>B25/((C25/100)*(C25/100))</f>
        <v>31.020408163265305</v>
      </c>
      <c r="G25" s="1" t="s">
        <v>21</v>
      </c>
      <c r="H25" s="1" t="s">
        <v>5</v>
      </c>
      <c r="I25" s="28">
        <v>2</v>
      </c>
      <c r="J25" s="28">
        <v>0</v>
      </c>
      <c r="K25" s="28">
        <v>0</v>
      </c>
      <c r="L25" s="28" t="s">
        <v>19</v>
      </c>
      <c r="M25" s="4">
        <v>2</v>
      </c>
      <c r="N25" s="4">
        <v>2</v>
      </c>
      <c r="O25" s="4">
        <v>0</v>
      </c>
      <c r="P25" s="37"/>
      <c r="Q25" s="4">
        <v>0</v>
      </c>
      <c r="R25" s="4">
        <v>48</v>
      </c>
      <c r="S25" s="4">
        <v>0.28000000000000003</v>
      </c>
    </row>
    <row r="26" spans="1:19" ht="29.25" customHeight="1" thickBot="1" x14ac:dyDescent="0.3">
      <c r="A26" s="2">
        <v>44378</v>
      </c>
      <c r="B26" s="4">
        <v>54</v>
      </c>
      <c r="C26" s="4">
        <v>162</v>
      </c>
      <c r="D26" s="4">
        <v>6</v>
      </c>
      <c r="E26" s="33">
        <f t="shared" si="0"/>
        <v>10</v>
      </c>
      <c r="F26" s="34">
        <f>B26/((C26/100)*(C26/100))</f>
        <v>20.576131687242793</v>
      </c>
      <c r="G26" s="1" t="s">
        <v>8</v>
      </c>
      <c r="H26" s="1" t="s">
        <v>5</v>
      </c>
      <c r="I26" s="28">
        <v>1</v>
      </c>
      <c r="J26" s="28">
        <v>0</v>
      </c>
      <c r="K26" s="28">
        <v>0</v>
      </c>
      <c r="L26" s="28">
        <v>0</v>
      </c>
      <c r="M26" s="4">
        <v>1</v>
      </c>
      <c r="N26" s="4">
        <v>4</v>
      </c>
      <c r="O26" s="4">
        <v>0</v>
      </c>
      <c r="P26" s="4">
        <v>1</v>
      </c>
      <c r="Q26" s="4">
        <v>1</v>
      </c>
      <c r="R26" s="4">
        <v>46</v>
      </c>
      <c r="S26" s="4">
        <v>0.28999999999999998</v>
      </c>
    </row>
    <row r="27" spans="1:19" ht="21.75" customHeight="1" thickBot="1" x14ac:dyDescent="0.3">
      <c r="A27" s="2">
        <v>44385</v>
      </c>
      <c r="B27" s="4">
        <v>57</v>
      </c>
      <c r="C27" s="4">
        <v>153</v>
      </c>
      <c r="D27" s="4">
        <v>3</v>
      </c>
      <c r="E27" s="35">
        <f t="shared" si="0"/>
        <v>5</v>
      </c>
      <c r="F27" s="34">
        <f>B27/((C27/100)*(C27/100))</f>
        <v>24.349609124695629</v>
      </c>
      <c r="G27" s="1" t="s">
        <v>8</v>
      </c>
      <c r="H27" s="1" t="s">
        <v>5</v>
      </c>
      <c r="I27" s="28">
        <v>1</v>
      </c>
      <c r="J27" s="28">
        <v>0</v>
      </c>
      <c r="K27" s="28">
        <v>0</v>
      </c>
      <c r="L27" s="28">
        <v>0</v>
      </c>
      <c r="M27" s="4">
        <v>0</v>
      </c>
      <c r="N27" s="4">
        <v>4</v>
      </c>
      <c r="O27" s="4">
        <v>0</v>
      </c>
      <c r="P27" s="4">
        <v>1</v>
      </c>
      <c r="Q27" s="4">
        <v>1</v>
      </c>
      <c r="R27" s="4">
        <v>43</v>
      </c>
      <c r="S27" s="4">
        <v>0.13</v>
      </c>
    </row>
    <row r="28" spans="1:19" ht="23.25" customHeight="1" thickBot="1" x14ac:dyDescent="0.3">
      <c r="A28" s="2">
        <v>44399</v>
      </c>
      <c r="B28" s="4">
        <v>80</v>
      </c>
      <c r="C28" s="4">
        <v>178</v>
      </c>
      <c r="D28" s="4">
        <v>14</v>
      </c>
      <c r="E28" s="33">
        <f t="shared" si="0"/>
        <v>14.893617021276597</v>
      </c>
      <c r="F28" s="34">
        <f>B28/((C28/100)*(C28/100))</f>
        <v>25.249337204898371</v>
      </c>
      <c r="G28" s="1" t="s">
        <v>8</v>
      </c>
      <c r="H28" s="1" t="s">
        <v>5</v>
      </c>
      <c r="I28" s="28" t="s">
        <v>38</v>
      </c>
      <c r="J28" s="28" t="s">
        <v>17</v>
      </c>
      <c r="K28" s="28">
        <v>0</v>
      </c>
      <c r="L28" s="28" t="s">
        <v>17</v>
      </c>
      <c r="M28" s="4">
        <v>2</v>
      </c>
      <c r="N28" s="4">
        <v>2</v>
      </c>
      <c r="O28" s="4">
        <v>0</v>
      </c>
      <c r="P28" s="4">
        <v>1</v>
      </c>
      <c r="Q28" s="4">
        <v>1</v>
      </c>
      <c r="R28" s="4">
        <v>44</v>
      </c>
      <c r="S28" s="4">
        <v>0.19</v>
      </c>
    </row>
    <row r="29" spans="1:19" ht="27" customHeight="1" thickBot="1" x14ac:dyDescent="0.3">
      <c r="A29" s="2">
        <v>44400</v>
      </c>
      <c r="B29" s="4">
        <v>92</v>
      </c>
      <c r="C29" s="4">
        <v>187</v>
      </c>
      <c r="D29" s="4">
        <v>5</v>
      </c>
      <c r="E29" s="35">
        <f t="shared" si="0"/>
        <v>5.1546391752577323</v>
      </c>
      <c r="F29" s="34">
        <f>B29/((C29/100)*(C29/100))</f>
        <v>26.309016557522373</v>
      </c>
      <c r="G29" s="1" t="s">
        <v>22</v>
      </c>
      <c r="H29" s="1" t="s">
        <v>5</v>
      </c>
      <c r="I29" s="28">
        <v>2</v>
      </c>
      <c r="J29" s="28">
        <v>0</v>
      </c>
      <c r="K29" s="28">
        <v>0</v>
      </c>
      <c r="L29" s="28">
        <v>0</v>
      </c>
      <c r="M29" s="4">
        <v>2</v>
      </c>
      <c r="N29" s="4">
        <v>4</v>
      </c>
      <c r="O29" s="4">
        <v>0</v>
      </c>
      <c r="P29" s="4">
        <v>2</v>
      </c>
      <c r="Q29" s="4">
        <v>1</v>
      </c>
      <c r="R29" s="4">
        <v>43</v>
      </c>
      <c r="S29" s="4">
        <v>0.26</v>
      </c>
    </row>
    <row r="30" spans="1:19" ht="24.75" customHeight="1" thickBot="1" x14ac:dyDescent="0.3">
      <c r="A30" s="2">
        <v>44386</v>
      </c>
      <c r="B30" s="4">
        <v>87</v>
      </c>
      <c r="C30" s="4">
        <v>166</v>
      </c>
      <c r="D30" s="4">
        <v>0</v>
      </c>
      <c r="E30" s="34">
        <f t="shared" si="0"/>
        <v>0</v>
      </c>
      <c r="F30" s="34">
        <f>B30/((C30/100)*(C30/100))</f>
        <v>31.572071418202935</v>
      </c>
      <c r="G30" s="1" t="s">
        <v>8</v>
      </c>
      <c r="H30" s="1" t="s">
        <v>5</v>
      </c>
      <c r="I30" s="28" t="s">
        <v>35</v>
      </c>
      <c r="J30" s="28">
        <v>0</v>
      </c>
      <c r="K30" s="28">
        <v>0</v>
      </c>
      <c r="L30" s="28">
        <v>0</v>
      </c>
      <c r="M30" s="4">
        <v>0</v>
      </c>
      <c r="N30" s="4">
        <v>4</v>
      </c>
      <c r="O30" s="4">
        <v>0</v>
      </c>
      <c r="P30" s="4">
        <v>1</v>
      </c>
      <c r="Q30" s="4">
        <v>0</v>
      </c>
      <c r="R30" s="4">
        <v>41</v>
      </c>
      <c r="S30" s="4">
        <v>0.25</v>
      </c>
    </row>
    <row r="31" spans="1:19" ht="15.75" thickBot="1" x14ac:dyDescent="0.3">
      <c r="A31" s="2">
        <v>44435</v>
      </c>
      <c r="B31" s="4">
        <v>63</v>
      </c>
      <c r="C31" s="4">
        <v>167</v>
      </c>
      <c r="D31" s="4">
        <v>0</v>
      </c>
      <c r="E31" s="34">
        <f t="shared" si="0"/>
        <v>0</v>
      </c>
      <c r="F31" s="34">
        <f>B31/((C31/100)*(C31/100))</f>
        <v>22.589551436050055</v>
      </c>
      <c r="G31" s="1" t="s">
        <v>15</v>
      </c>
      <c r="H31" s="1" t="s">
        <v>5</v>
      </c>
      <c r="I31" s="28">
        <v>0</v>
      </c>
      <c r="J31" s="28">
        <v>0</v>
      </c>
      <c r="K31" s="28">
        <v>0</v>
      </c>
      <c r="L31" s="28">
        <v>0</v>
      </c>
      <c r="M31" s="4">
        <v>2</v>
      </c>
      <c r="N31" s="4">
        <v>4</v>
      </c>
      <c r="O31" s="4">
        <v>0</v>
      </c>
      <c r="P31" s="4">
        <v>3</v>
      </c>
      <c r="Q31" s="4">
        <v>0</v>
      </c>
      <c r="R31" s="4">
        <v>45</v>
      </c>
      <c r="S31" s="4">
        <v>0.26</v>
      </c>
    </row>
    <row r="32" spans="1:19" ht="17.25" customHeight="1" thickBot="1" x14ac:dyDescent="0.3">
      <c r="A32" s="2">
        <v>44449</v>
      </c>
      <c r="B32" s="4">
        <v>84</v>
      </c>
      <c r="C32" s="4">
        <v>172</v>
      </c>
      <c r="D32" s="4">
        <v>0</v>
      </c>
      <c r="E32" s="34">
        <f t="shared" si="0"/>
        <v>0</v>
      </c>
      <c r="F32" s="34">
        <f>B32/((C32/100)*(C32/100))</f>
        <v>28.393726338561386</v>
      </c>
      <c r="G32" s="1" t="s">
        <v>8</v>
      </c>
      <c r="H32" s="1" t="s">
        <v>5</v>
      </c>
      <c r="I32" s="28">
        <v>0</v>
      </c>
      <c r="J32" s="28">
        <v>0</v>
      </c>
      <c r="K32" s="28">
        <v>0</v>
      </c>
      <c r="L32" s="28">
        <v>0</v>
      </c>
      <c r="M32" s="4">
        <v>0</v>
      </c>
      <c r="N32" s="4">
        <v>6</v>
      </c>
      <c r="O32" s="4">
        <v>0</v>
      </c>
      <c r="P32" s="4">
        <v>1</v>
      </c>
      <c r="Q32" s="4">
        <v>0</v>
      </c>
      <c r="R32" s="4">
        <v>46</v>
      </c>
      <c r="S32" s="4">
        <v>0.23</v>
      </c>
    </row>
    <row r="33" spans="1:19" ht="21" customHeight="1" thickBot="1" x14ac:dyDescent="0.3">
      <c r="A33" s="2">
        <v>44463</v>
      </c>
      <c r="B33" s="4">
        <v>89</v>
      </c>
      <c r="C33" s="4">
        <v>175</v>
      </c>
      <c r="D33" s="4">
        <v>10</v>
      </c>
      <c r="E33" s="33">
        <f t="shared" si="0"/>
        <v>10.1010101010101</v>
      </c>
      <c r="F33" s="34">
        <f>B33/((C33/100)*(C33/100))</f>
        <v>29.061224489795919</v>
      </c>
      <c r="G33" s="1" t="s">
        <v>23</v>
      </c>
      <c r="H33" s="1" t="s">
        <v>5</v>
      </c>
      <c r="I33" s="28" t="s">
        <v>36</v>
      </c>
      <c r="J33" s="28" t="s">
        <v>17</v>
      </c>
      <c r="K33" s="28">
        <v>0</v>
      </c>
      <c r="L33" s="28">
        <v>0</v>
      </c>
      <c r="M33" s="4">
        <v>2</v>
      </c>
      <c r="N33" s="4">
        <v>3</v>
      </c>
      <c r="O33" s="4">
        <v>0</v>
      </c>
      <c r="P33" s="4">
        <v>3</v>
      </c>
      <c r="Q33" s="4">
        <v>1</v>
      </c>
      <c r="R33" s="4">
        <v>47</v>
      </c>
      <c r="S33" s="4">
        <v>0.23</v>
      </c>
    </row>
    <row r="34" spans="1:19" ht="28.5" customHeight="1" thickBot="1" x14ac:dyDescent="0.3">
      <c r="A34" s="2">
        <v>44469</v>
      </c>
      <c r="B34" s="4">
        <v>64</v>
      </c>
      <c r="C34" s="4">
        <v>165</v>
      </c>
      <c r="D34" s="4">
        <v>0</v>
      </c>
      <c r="E34" s="34">
        <f t="shared" si="0"/>
        <v>0</v>
      </c>
      <c r="F34" s="34">
        <f>B34/((C34/100)*(C34/100))</f>
        <v>23.507805325987146</v>
      </c>
      <c r="G34" s="1" t="s">
        <v>34</v>
      </c>
      <c r="H34" s="1" t="s">
        <v>5</v>
      </c>
      <c r="I34" s="28">
        <v>2</v>
      </c>
      <c r="J34" s="28">
        <v>0</v>
      </c>
      <c r="K34" s="28">
        <v>0</v>
      </c>
      <c r="L34" s="28">
        <v>0</v>
      </c>
      <c r="M34" s="4">
        <v>2</v>
      </c>
      <c r="N34" s="4">
        <v>4</v>
      </c>
      <c r="O34" s="4">
        <v>0</v>
      </c>
      <c r="P34" s="4">
        <v>3</v>
      </c>
      <c r="Q34" s="4">
        <v>0</v>
      </c>
      <c r="R34" s="4">
        <v>44</v>
      </c>
      <c r="S34" s="4">
        <v>0.21</v>
      </c>
    </row>
    <row r="35" spans="1:19" ht="31.5" customHeight="1" thickBot="1" x14ac:dyDescent="0.3">
      <c r="A35" s="2">
        <v>44474</v>
      </c>
      <c r="B35" s="4">
        <v>86</v>
      </c>
      <c r="C35" s="4">
        <v>183</v>
      </c>
      <c r="D35" s="4">
        <v>0</v>
      </c>
      <c r="E35" s="34">
        <f t="shared" si="0"/>
        <v>0</v>
      </c>
      <c r="F35" s="34">
        <f>B35/((C35/100)*(C35/100))</f>
        <v>25.680074054167036</v>
      </c>
      <c r="G35" s="1" t="s">
        <v>24</v>
      </c>
      <c r="H35" s="1" t="s">
        <v>5</v>
      </c>
      <c r="I35" s="28">
        <v>0</v>
      </c>
      <c r="J35" s="28">
        <v>0</v>
      </c>
      <c r="K35" s="28">
        <v>0</v>
      </c>
      <c r="L35" s="28">
        <v>0</v>
      </c>
      <c r="M35" s="4">
        <v>0</v>
      </c>
      <c r="N35" s="4">
        <v>5</v>
      </c>
      <c r="O35" s="4">
        <v>0</v>
      </c>
      <c r="P35" s="4">
        <v>2</v>
      </c>
      <c r="Q35" s="4">
        <v>0</v>
      </c>
      <c r="R35" s="4">
        <v>45</v>
      </c>
      <c r="S35" s="4">
        <v>0.27</v>
      </c>
    </row>
    <row r="36" spans="1:19" ht="33" customHeight="1" thickBot="1" x14ac:dyDescent="0.3">
      <c r="A36" s="2">
        <v>44480</v>
      </c>
      <c r="B36" s="4">
        <v>86</v>
      </c>
      <c r="C36" s="4">
        <v>175</v>
      </c>
      <c r="D36" s="4">
        <v>5</v>
      </c>
      <c r="E36" s="35">
        <f t="shared" si="0"/>
        <v>5.4945054945054945</v>
      </c>
      <c r="F36" s="34">
        <f>B36/((C36/100)*(C36/100))</f>
        <v>28.081632653061224</v>
      </c>
      <c r="G36" s="1" t="s">
        <v>25</v>
      </c>
      <c r="H36" s="1" t="s">
        <v>5</v>
      </c>
      <c r="I36" s="28">
        <v>1</v>
      </c>
      <c r="J36" s="28">
        <v>0</v>
      </c>
      <c r="K36" s="28">
        <v>0</v>
      </c>
      <c r="L36" s="28">
        <v>0</v>
      </c>
      <c r="M36" s="4">
        <v>1</v>
      </c>
      <c r="N36" s="4">
        <v>3</v>
      </c>
      <c r="O36" s="4">
        <v>0</v>
      </c>
      <c r="P36" s="4">
        <v>3</v>
      </c>
      <c r="Q36" s="4">
        <v>1</v>
      </c>
      <c r="R36" s="4">
        <v>42</v>
      </c>
      <c r="S36" s="4">
        <v>0.21</v>
      </c>
    </row>
    <row r="37" spans="1:19" ht="27.75" customHeight="1" thickBot="1" x14ac:dyDescent="0.3">
      <c r="A37" s="2">
        <v>44482</v>
      </c>
      <c r="B37" s="4">
        <v>65</v>
      </c>
      <c r="C37" s="4">
        <v>154</v>
      </c>
      <c r="D37" s="4">
        <v>0</v>
      </c>
      <c r="E37" s="34">
        <f t="shared" si="0"/>
        <v>0</v>
      </c>
      <c r="F37" s="34">
        <f>B37/((C37/100)*(C37/100))</f>
        <v>27.407657277787148</v>
      </c>
      <c r="G37" s="1" t="s">
        <v>26</v>
      </c>
      <c r="H37" s="1" t="s">
        <v>5</v>
      </c>
      <c r="I37" s="28" t="s">
        <v>36</v>
      </c>
      <c r="J37" s="28" t="s">
        <v>19</v>
      </c>
      <c r="K37" s="28">
        <v>0</v>
      </c>
      <c r="L37" s="28" t="s">
        <v>17</v>
      </c>
      <c r="M37" s="4">
        <v>2</v>
      </c>
      <c r="N37" s="4">
        <v>4</v>
      </c>
      <c r="O37" s="4">
        <v>1</v>
      </c>
      <c r="P37" s="4">
        <v>2</v>
      </c>
      <c r="Q37" s="4">
        <v>1</v>
      </c>
      <c r="R37" s="4">
        <v>44</v>
      </c>
      <c r="S37" s="4">
        <v>0.27</v>
      </c>
    </row>
    <row r="38" spans="1:19" ht="25.5" customHeight="1" thickBot="1" x14ac:dyDescent="0.3">
      <c r="A38" s="2">
        <v>44483</v>
      </c>
      <c r="B38" s="4">
        <v>68</v>
      </c>
      <c r="C38" s="4">
        <v>159</v>
      </c>
      <c r="D38" s="4">
        <v>0</v>
      </c>
      <c r="E38" s="34">
        <f t="shared" si="0"/>
        <v>0</v>
      </c>
      <c r="F38" s="34">
        <f>B38/((C38/100)*(C38/100))</f>
        <v>26.897670187097027</v>
      </c>
      <c r="G38" s="1" t="s">
        <v>27</v>
      </c>
      <c r="H38" s="1" t="s">
        <v>6</v>
      </c>
      <c r="I38" s="28">
        <v>0</v>
      </c>
      <c r="J38" s="28">
        <v>0</v>
      </c>
      <c r="K38" s="28">
        <v>0</v>
      </c>
      <c r="L38" s="28">
        <v>0</v>
      </c>
      <c r="M38" s="4">
        <v>0</v>
      </c>
      <c r="N38" s="4">
        <v>8</v>
      </c>
      <c r="O38" s="4">
        <v>0</v>
      </c>
      <c r="P38" s="37"/>
      <c r="Q38" s="4">
        <v>0</v>
      </c>
      <c r="R38" s="4">
        <v>41</v>
      </c>
      <c r="S38" s="4">
        <v>0.23</v>
      </c>
    </row>
    <row r="39" spans="1:19" ht="15.75" thickBot="1" x14ac:dyDescent="0.3">
      <c r="A39" s="2">
        <v>44487</v>
      </c>
      <c r="B39" s="4">
        <v>81</v>
      </c>
      <c r="C39" s="4">
        <v>175</v>
      </c>
      <c r="D39" s="4">
        <v>0</v>
      </c>
      <c r="E39" s="34">
        <f t="shared" si="0"/>
        <v>0</v>
      </c>
      <c r="F39" s="34">
        <f>B39/((C39/100)*(C39/100))</f>
        <v>26.448979591836736</v>
      </c>
      <c r="G39" s="1" t="s">
        <v>28</v>
      </c>
      <c r="H39" s="1" t="s">
        <v>5</v>
      </c>
      <c r="I39" s="28">
        <v>2</v>
      </c>
      <c r="J39" s="28">
        <v>0</v>
      </c>
      <c r="K39" s="28">
        <v>0</v>
      </c>
      <c r="L39" s="28">
        <v>0</v>
      </c>
      <c r="M39" s="4">
        <v>1</v>
      </c>
      <c r="N39" s="4">
        <v>5</v>
      </c>
      <c r="O39" s="4">
        <v>0</v>
      </c>
      <c r="P39" s="4">
        <v>6</v>
      </c>
      <c r="Q39" s="4">
        <v>0</v>
      </c>
      <c r="R39" s="4">
        <v>42</v>
      </c>
      <c r="S39" s="4">
        <v>0.24</v>
      </c>
    </row>
    <row r="40" spans="1:19" ht="15.75" thickBot="1" x14ac:dyDescent="0.3">
      <c r="A40" s="2">
        <v>44489</v>
      </c>
      <c r="B40" s="4">
        <v>61</v>
      </c>
      <c r="C40" s="4">
        <v>160</v>
      </c>
      <c r="D40" s="4">
        <v>9</v>
      </c>
      <c r="E40" s="33">
        <f t="shared" si="0"/>
        <v>12.857142857142858</v>
      </c>
      <c r="F40" s="34">
        <f>B40/((C40/100)*(C40/100))</f>
        <v>23.828124999999996</v>
      </c>
      <c r="G40" s="1" t="s">
        <v>8</v>
      </c>
      <c r="H40" s="1" t="s">
        <v>5</v>
      </c>
      <c r="I40" s="28">
        <v>1</v>
      </c>
      <c r="J40" s="28">
        <v>0</v>
      </c>
      <c r="K40" s="28">
        <v>0</v>
      </c>
      <c r="L40" s="28">
        <v>0</v>
      </c>
      <c r="M40" s="4">
        <v>1</v>
      </c>
      <c r="N40" s="4">
        <v>4</v>
      </c>
      <c r="O40" s="4">
        <v>0</v>
      </c>
      <c r="P40" s="4">
        <v>1</v>
      </c>
      <c r="Q40" s="4">
        <v>1</v>
      </c>
      <c r="R40" s="4">
        <v>46</v>
      </c>
      <c r="S40" s="4">
        <v>0.25</v>
      </c>
    </row>
    <row r="41" spans="1:19" ht="15.75" thickBot="1" x14ac:dyDescent="0.3">
      <c r="A41" s="2">
        <v>44491</v>
      </c>
      <c r="B41" s="4">
        <v>66</v>
      </c>
      <c r="C41" s="4">
        <v>160</v>
      </c>
      <c r="D41" s="4">
        <v>3</v>
      </c>
      <c r="E41" s="34">
        <f t="shared" si="0"/>
        <v>4.3478260869565224</v>
      </c>
      <c r="F41" s="34">
        <f>B41/((C41/100)*(C41/100))</f>
        <v>25.781249999999996</v>
      </c>
      <c r="G41" s="1" t="s">
        <v>8</v>
      </c>
      <c r="H41" s="1" t="s">
        <v>5</v>
      </c>
      <c r="I41" s="28">
        <v>2</v>
      </c>
      <c r="J41" s="28">
        <v>0</v>
      </c>
      <c r="K41" s="28">
        <v>0</v>
      </c>
      <c r="L41" s="28">
        <v>0</v>
      </c>
      <c r="M41" s="4">
        <v>1</v>
      </c>
      <c r="N41" s="4">
        <v>3</v>
      </c>
      <c r="O41" s="4">
        <v>0</v>
      </c>
      <c r="P41" s="4">
        <v>1</v>
      </c>
      <c r="Q41" s="4">
        <v>1</v>
      </c>
      <c r="R41" s="4">
        <v>44</v>
      </c>
      <c r="S41" s="4">
        <v>0.27</v>
      </c>
    </row>
    <row r="42" spans="1:19" ht="15.75" thickBot="1" x14ac:dyDescent="0.3">
      <c r="A42" s="2">
        <v>44501</v>
      </c>
      <c r="B42" s="4">
        <v>82</v>
      </c>
      <c r="C42" s="4">
        <v>187</v>
      </c>
      <c r="D42" s="4">
        <v>12</v>
      </c>
      <c r="E42" s="33">
        <f t="shared" si="0"/>
        <v>12.765957446808512</v>
      </c>
      <c r="F42" s="34">
        <f>B42/((C42/100)*(C42/100))</f>
        <v>23.449340844748203</v>
      </c>
      <c r="G42" s="1" t="s">
        <v>8</v>
      </c>
      <c r="H42" s="1" t="s">
        <v>5</v>
      </c>
      <c r="I42" s="28">
        <v>2</v>
      </c>
      <c r="J42" s="28">
        <v>0</v>
      </c>
      <c r="K42" s="28">
        <v>0</v>
      </c>
      <c r="L42" s="28">
        <v>0</v>
      </c>
      <c r="M42" s="4">
        <v>0</v>
      </c>
      <c r="N42" s="4">
        <v>4</v>
      </c>
      <c r="O42" s="4">
        <v>0</v>
      </c>
      <c r="P42" s="4">
        <v>1</v>
      </c>
      <c r="Q42" s="4">
        <v>1</v>
      </c>
      <c r="R42" s="4">
        <v>38</v>
      </c>
      <c r="S42" s="4">
        <v>0.17</v>
      </c>
    </row>
    <row r="43" spans="1:19" ht="21.75" customHeight="1" thickBot="1" x14ac:dyDescent="0.3">
      <c r="A43" s="2">
        <v>44502</v>
      </c>
      <c r="B43" s="4">
        <v>90</v>
      </c>
      <c r="C43" s="4">
        <v>167</v>
      </c>
      <c r="D43" s="4">
        <v>0</v>
      </c>
      <c r="E43" s="34">
        <f t="shared" si="0"/>
        <v>0</v>
      </c>
      <c r="F43" s="34">
        <f>B43/((C43/100)*(C43/100))</f>
        <v>32.270787765785798</v>
      </c>
      <c r="G43" s="1" t="s">
        <v>29</v>
      </c>
      <c r="H43" s="1" t="s">
        <v>5</v>
      </c>
      <c r="I43" s="28">
        <v>0</v>
      </c>
      <c r="J43" s="28">
        <v>0</v>
      </c>
      <c r="K43" s="28">
        <v>0</v>
      </c>
      <c r="L43" s="28">
        <v>0</v>
      </c>
      <c r="M43" s="4">
        <v>2</v>
      </c>
      <c r="N43" s="4">
        <v>4</v>
      </c>
      <c r="O43" s="4">
        <v>0</v>
      </c>
      <c r="P43" s="37"/>
      <c r="Q43" s="4">
        <v>0</v>
      </c>
      <c r="R43" s="4">
        <v>47</v>
      </c>
      <c r="S43" s="4">
        <v>0.28000000000000003</v>
      </c>
    </row>
    <row r="44" spans="1:19" ht="15.75" thickBot="1" x14ac:dyDescent="0.3">
      <c r="A44" s="2">
        <v>44503</v>
      </c>
      <c r="B44" s="4">
        <v>77</v>
      </c>
      <c r="C44" s="4">
        <v>183</v>
      </c>
      <c r="D44" s="4">
        <v>8</v>
      </c>
      <c r="E44" s="35">
        <f t="shared" si="0"/>
        <v>9.4117647058823533</v>
      </c>
      <c r="F44" s="34">
        <f>B44/((C44/100)*(C44/100))</f>
        <v>22.99262444384723</v>
      </c>
      <c r="G44" s="1" t="s">
        <v>8</v>
      </c>
      <c r="H44" s="1" t="s">
        <v>5</v>
      </c>
      <c r="I44" s="28">
        <v>0</v>
      </c>
      <c r="J44" s="28">
        <v>0</v>
      </c>
      <c r="K44" s="28">
        <v>0</v>
      </c>
      <c r="L44" s="28">
        <v>0</v>
      </c>
      <c r="M44" s="4">
        <v>0</v>
      </c>
      <c r="N44" s="4">
        <v>3</v>
      </c>
      <c r="O44" s="4">
        <v>0</v>
      </c>
      <c r="P44" s="4">
        <v>1</v>
      </c>
      <c r="Q44" s="4">
        <v>1</v>
      </c>
      <c r="R44" s="4">
        <v>50</v>
      </c>
      <c r="S44" s="4">
        <v>0.31</v>
      </c>
    </row>
    <row r="45" spans="1:19" ht="31.5" customHeight="1" thickBot="1" x14ac:dyDescent="0.3">
      <c r="A45" s="2">
        <v>44510</v>
      </c>
      <c r="B45" s="4">
        <v>45</v>
      </c>
      <c r="C45" s="4">
        <v>154</v>
      </c>
      <c r="D45" s="4">
        <v>7</v>
      </c>
      <c r="E45" s="33">
        <f t="shared" si="0"/>
        <v>13.461538461538462</v>
      </c>
      <c r="F45" s="35">
        <f>B45/((C45/100)*(C45/100))</f>
        <v>18.974531961544947</v>
      </c>
      <c r="G45" s="1" t="s">
        <v>9</v>
      </c>
      <c r="H45" s="1" t="s">
        <v>5</v>
      </c>
      <c r="I45" s="28">
        <v>2</v>
      </c>
      <c r="J45" s="28">
        <v>0</v>
      </c>
      <c r="K45" s="28">
        <v>0</v>
      </c>
      <c r="L45" s="28">
        <v>0</v>
      </c>
      <c r="M45" s="4">
        <v>1</v>
      </c>
      <c r="N45" s="4">
        <v>3</v>
      </c>
      <c r="O45" s="4">
        <v>0</v>
      </c>
      <c r="P45" s="4">
        <v>3</v>
      </c>
      <c r="Q45" s="4">
        <v>1</v>
      </c>
      <c r="R45" s="4">
        <v>47</v>
      </c>
      <c r="S45" s="4">
        <v>0.33</v>
      </c>
    </row>
    <row r="46" spans="1:19" ht="31.5" customHeight="1" thickBot="1" x14ac:dyDescent="0.3">
      <c r="A46" s="2">
        <v>44524</v>
      </c>
      <c r="B46" s="4">
        <v>64</v>
      </c>
      <c r="C46" s="4">
        <v>167</v>
      </c>
      <c r="D46" s="4">
        <v>0</v>
      </c>
      <c r="E46" s="34">
        <f t="shared" si="0"/>
        <v>0</v>
      </c>
      <c r="F46" s="34">
        <f>B46/((C46/100)*(C46/100))</f>
        <v>22.948115744558788</v>
      </c>
      <c r="G46" s="1" t="s">
        <v>8</v>
      </c>
      <c r="H46" s="1" t="s">
        <v>5</v>
      </c>
      <c r="I46" s="28">
        <v>2</v>
      </c>
      <c r="J46" s="28">
        <v>0</v>
      </c>
      <c r="K46" s="28">
        <v>0</v>
      </c>
      <c r="L46" s="28">
        <v>0</v>
      </c>
      <c r="M46" s="4">
        <v>2</v>
      </c>
      <c r="N46" s="4">
        <v>3</v>
      </c>
      <c r="O46" s="4">
        <v>1</v>
      </c>
      <c r="P46" s="4">
        <v>1</v>
      </c>
      <c r="Q46" s="4">
        <v>1</v>
      </c>
      <c r="R46" s="4">
        <v>46</v>
      </c>
      <c r="S46" s="4">
        <v>0.2</v>
      </c>
    </row>
    <row r="47" spans="1:19" ht="37.5" customHeight="1" thickBot="1" x14ac:dyDescent="0.3">
      <c r="A47" s="2">
        <v>44522</v>
      </c>
      <c r="B47" s="4">
        <v>55</v>
      </c>
      <c r="C47" s="4">
        <v>175</v>
      </c>
      <c r="D47" s="4">
        <v>18</v>
      </c>
      <c r="E47" s="33">
        <f t="shared" si="0"/>
        <v>24.657534246575342</v>
      </c>
      <c r="F47" s="33">
        <f>B47/((C47/100)*(C47/100))</f>
        <v>17.959183673469386</v>
      </c>
      <c r="G47" s="1" t="s">
        <v>30</v>
      </c>
      <c r="H47" s="1" t="s">
        <v>5</v>
      </c>
      <c r="I47" s="28">
        <v>2</v>
      </c>
      <c r="J47" s="28">
        <v>0</v>
      </c>
      <c r="K47" s="28">
        <v>0</v>
      </c>
      <c r="L47" s="28">
        <v>0</v>
      </c>
      <c r="M47" s="4">
        <v>2</v>
      </c>
      <c r="N47" s="4">
        <v>4</v>
      </c>
      <c r="O47" s="4">
        <v>1</v>
      </c>
      <c r="P47" s="4">
        <v>1</v>
      </c>
      <c r="Q47" s="4">
        <v>1</v>
      </c>
      <c r="R47" s="4">
        <v>47</v>
      </c>
      <c r="S47" s="4">
        <v>0.31</v>
      </c>
    </row>
    <row r="48" spans="1:19" ht="27.75" customHeight="1" thickBot="1" x14ac:dyDescent="0.3">
      <c r="A48" s="2">
        <v>44519</v>
      </c>
      <c r="B48" s="4">
        <v>84</v>
      </c>
      <c r="C48" s="4">
        <v>181</v>
      </c>
      <c r="D48" s="4">
        <v>0</v>
      </c>
      <c r="E48" s="34">
        <f t="shared" si="0"/>
        <v>0</v>
      </c>
      <c r="F48" s="34">
        <f>B48/((C48/100)*(C48/100))</f>
        <v>25.640242971826257</v>
      </c>
      <c r="G48" s="1" t="s">
        <v>31</v>
      </c>
      <c r="H48" s="1" t="s">
        <v>5</v>
      </c>
      <c r="I48" s="28">
        <v>2</v>
      </c>
      <c r="J48" s="28">
        <v>0</v>
      </c>
      <c r="K48" s="28">
        <v>0</v>
      </c>
      <c r="L48" s="28">
        <v>0</v>
      </c>
      <c r="M48" s="4">
        <v>1</v>
      </c>
      <c r="N48" s="4">
        <v>4</v>
      </c>
      <c r="O48" s="4">
        <v>0</v>
      </c>
      <c r="P48" s="4">
        <v>2</v>
      </c>
      <c r="Q48" s="4">
        <v>0</v>
      </c>
      <c r="R48" s="4">
        <v>46</v>
      </c>
      <c r="S48" s="4">
        <v>0.27</v>
      </c>
    </row>
    <row r="49" spans="1:20" ht="19.5" customHeight="1" thickBot="1" x14ac:dyDescent="0.3">
      <c r="A49" s="2">
        <v>44529</v>
      </c>
      <c r="B49" s="4">
        <v>66</v>
      </c>
      <c r="C49" s="4">
        <v>152</v>
      </c>
      <c r="D49" s="4">
        <v>5</v>
      </c>
      <c r="E49" s="35">
        <f t="shared" si="0"/>
        <v>7.042253521126761</v>
      </c>
      <c r="F49" s="34">
        <f>B49/((C49/100)*(C49/100))</f>
        <v>28.566481994459835</v>
      </c>
      <c r="G49" s="1" t="s">
        <v>32</v>
      </c>
      <c r="H49" s="1" t="s">
        <v>5</v>
      </c>
      <c r="I49" s="28">
        <v>2</v>
      </c>
      <c r="J49" s="28">
        <v>0</v>
      </c>
      <c r="K49" s="28">
        <v>0</v>
      </c>
      <c r="L49" s="28" t="s">
        <v>17</v>
      </c>
      <c r="M49" s="4">
        <v>0</v>
      </c>
      <c r="N49" s="4">
        <v>3</v>
      </c>
      <c r="O49" s="4">
        <v>0</v>
      </c>
      <c r="P49" s="4">
        <v>5</v>
      </c>
      <c r="Q49" s="4">
        <v>1</v>
      </c>
      <c r="R49" s="4">
        <v>42</v>
      </c>
      <c r="S49" s="4">
        <v>0.22</v>
      </c>
    </row>
    <row r="50" spans="1:20" ht="36" customHeight="1" thickBot="1" x14ac:dyDescent="0.3">
      <c r="A50" s="2">
        <v>44538</v>
      </c>
      <c r="B50" s="4">
        <v>82</v>
      </c>
      <c r="C50" s="4">
        <v>171</v>
      </c>
      <c r="D50" s="4">
        <v>3</v>
      </c>
      <c r="E50" s="34">
        <f t="shared" si="0"/>
        <v>3.5294117647058822</v>
      </c>
      <c r="F50" s="34">
        <f>B50/((C50/100)*(C50/100))</f>
        <v>28.042816593139772</v>
      </c>
      <c r="G50" s="1" t="s">
        <v>33</v>
      </c>
      <c r="H50" s="1" t="s">
        <v>5</v>
      </c>
      <c r="I50" s="28">
        <v>5</v>
      </c>
      <c r="J50" s="28" t="s">
        <v>17</v>
      </c>
      <c r="K50" s="28">
        <v>0</v>
      </c>
      <c r="L50" s="28" t="s">
        <v>17</v>
      </c>
      <c r="M50" s="4">
        <v>2</v>
      </c>
      <c r="N50" s="4">
        <v>2.5</v>
      </c>
      <c r="O50" s="4">
        <v>0</v>
      </c>
      <c r="P50" s="4">
        <v>3</v>
      </c>
      <c r="Q50" s="4">
        <v>1</v>
      </c>
      <c r="R50" s="4">
        <v>44</v>
      </c>
      <c r="S50" s="4">
        <v>0.28000000000000003</v>
      </c>
      <c r="T50" t="s">
        <v>72</v>
      </c>
    </row>
    <row r="51" spans="1:20" ht="15.75" thickBot="1" x14ac:dyDescent="0.3">
      <c r="A51" s="2">
        <v>43473</v>
      </c>
      <c r="B51" s="5">
        <v>95</v>
      </c>
      <c r="C51" s="5">
        <v>175</v>
      </c>
      <c r="D51" s="4">
        <v>25</v>
      </c>
      <c r="E51" s="33">
        <f t="shared" si="0"/>
        <v>20.833333333333336</v>
      </c>
      <c r="F51" s="34">
        <f>B51/((C51/100)*(C51/100))</f>
        <v>31.020408163265305</v>
      </c>
      <c r="G51" s="1" t="s">
        <v>39</v>
      </c>
      <c r="H51" s="1" t="s">
        <v>5</v>
      </c>
      <c r="I51" s="15">
        <v>0</v>
      </c>
      <c r="J51" s="15">
        <v>0</v>
      </c>
      <c r="K51" s="15">
        <v>0</v>
      </c>
      <c r="L51" s="15">
        <v>0</v>
      </c>
      <c r="M51" s="5">
        <v>0</v>
      </c>
      <c r="N51" s="4">
        <v>7</v>
      </c>
      <c r="O51" s="4">
        <v>0</v>
      </c>
      <c r="P51" s="4">
        <v>1</v>
      </c>
      <c r="Q51" s="4">
        <v>1</v>
      </c>
      <c r="R51" s="4">
        <v>39</v>
      </c>
      <c r="S51" s="4">
        <v>0.34</v>
      </c>
    </row>
    <row r="52" spans="1:20" ht="15.75" thickBot="1" x14ac:dyDescent="0.3">
      <c r="A52" s="2">
        <v>43475</v>
      </c>
      <c r="B52" s="5">
        <v>65</v>
      </c>
      <c r="C52" s="5">
        <v>175</v>
      </c>
      <c r="D52" s="4">
        <v>0</v>
      </c>
      <c r="E52" s="34">
        <f t="shared" si="0"/>
        <v>0</v>
      </c>
      <c r="F52" s="34">
        <f>B52/((C52/100)*(C52/100))</f>
        <v>21.224489795918366</v>
      </c>
      <c r="G52" s="1" t="s">
        <v>28</v>
      </c>
      <c r="H52" s="1" t="s">
        <v>5</v>
      </c>
      <c r="I52" s="15">
        <v>0</v>
      </c>
      <c r="J52" s="15">
        <v>0</v>
      </c>
      <c r="K52" s="15">
        <v>0</v>
      </c>
      <c r="L52" s="15">
        <v>0</v>
      </c>
      <c r="M52" s="5">
        <v>1</v>
      </c>
      <c r="N52" s="4">
        <v>3</v>
      </c>
      <c r="O52" s="4">
        <v>0</v>
      </c>
      <c r="P52" s="4">
        <v>6</v>
      </c>
      <c r="Q52" s="4">
        <v>0</v>
      </c>
      <c r="R52" s="4">
        <v>42.1</v>
      </c>
      <c r="S52" s="4">
        <v>0.22</v>
      </c>
    </row>
    <row r="53" spans="1:20" ht="15.75" thickBot="1" x14ac:dyDescent="0.3">
      <c r="A53" s="2">
        <v>43480</v>
      </c>
      <c r="B53" s="5">
        <v>87</v>
      </c>
      <c r="C53" s="5">
        <v>175</v>
      </c>
      <c r="D53" s="4">
        <v>10</v>
      </c>
      <c r="E53" s="33">
        <f t="shared" si="0"/>
        <v>10.309278350515465</v>
      </c>
      <c r="F53" s="34">
        <f>B53/((C53/100)*(C53/100))</f>
        <v>28.408163265306122</v>
      </c>
      <c r="G53" s="1" t="s">
        <v>8</v>
      </c>
      <c r="H53" s="1" t="s">
        <v>5</v>
      </c>
      <c r="I53" s="15">
        <v>1</v>
      </c>
      <c r="J53" s="15" t="s">
        <v>19</v>
      </c>
      <c r="K53" s="15">
        <v>0</v>
      </c>
      <c r="L53" s="15">
        <v>0</v>
      </c>
      <c r="M53" s="5">
        <v>1</v>
      </c>
      <c r="N53" s="4">
        <v>3</v>
      </c>
      <c r="O53" s="4">
        <v>0</v>
      </c>
      <c r="P53" s="4">
        <v>1</v>
      </c>
      <c r="Q53" s="4">
        <v>1</v>
      </c>
      <c r="R53" s="4">
        <v>45.6</v>
      </c>
      <c r="S53" s="4">
        <v>0.28999999999999998</v>
      </c>
    </row>
    <row r="54" spans="1:20" ht="15.75" thickBot="1" x14ac:dyDescent="0.3">
      <c r="A54" s="2">
        <v>43490</v>
      </c>
      <c r="B54" s="5">
        <v>60</v>
      </c>
      <c r="C54" s="5">
        <v>160</v>
      </c>
      <c r="D54" s="4">
        <v>5</v>
      </c>
      <c r="E54" s="35">
        <f t="shared" si="0"/>
        <v>7.6923076923076916</v>
      </c>
      <c r="F54" s="34">
        <f>B54/((C54/100)*(C54/100))</f>
        <v>23.437499999999996</v>
      </c>
      <c r="G54" s="1" t="s">
        <v>78</v>
      </c>
      <c r="H54" s="1" t="s">
        <v>6</v>
      </c>
      <c r="I54" s="15">
        <v>2</v>
      </c>
      <c r="J54" s="15">
        <v>0</v>
      </c>
      <c r="K54" s="15">
        <v>0</v>
      </c>
      <c r="L54" s="15">
        <v>0</v>
      </c>
      <c r="M54" s="5">
        <v>1</v>
      </c>
      <c r="N54" s="4">
        <v>4</v>
      </c>
      <c r="O54" s="4">
        <v>0</v>
      </c>
      <c r="P54" s="4">
        <v>1</v>
      </c>
      <c r="Q54" s="4">
        <v>1</v>
      </c>
      <c r="R54" s="4">
        <v>43.5</v>
      </c>
      <c r="S54" s="4">
        <v>0.21</v>
      </c>
    </row>
    <row r="55" spans="1:20" ht="15.75" thickBot="1" x14ac:dyDescent="0.3">
      <c r="A55" s="2">
        <v>43494</v>
      </c>
      <c r="B55" s="5">
        <v>75</v>
      </c>
      <c r="C55" s="5">
        <v>182</v>
      </c>
      <c r="D55" s="4">
        <v>10</v>
      </c>
      <c r="E55" s="33">
        <f t="shared" si="0"/>
        <v>11.764705882352942</v>
      </c>
      <c r="F55" s="34">
        <f>B55/((C55/100)*(C55/100))</f>
        <v>22.642192971863299</v>
      </c>
      <c r="G55" s="1" t="s">
        <v>79</v>
      </c>
      <c r="H55" s="1" t="s">
        <v>5</v>
      </c>
      <c r="I55" s="15">
        <v>2</v>
      </c>
      <c r="J55" s="15">
        <v>0</v>
      </c>
      <c r="K55" s="15">
        <v>0</v>
      </c>
      <c r="L55" s="15">
        <v>0</v>
      </c>
      <c r="M55" s="5">
        <v>2</v>
      </c>
      <c r="N55" s="4">
        <v>2</v>
      </c>
      <c r="O55" s="4">
        <v>0</v>
      </c>
      <c r="P55" s="4">
        <v>3</v>
      </c>
      <c r="Q55" s="4">
        <v>1</v>
      </c>
      <c r="R55" s="4">
        <v>39</v>
      </c>
      <c r="S55" s="4">
        <v>0.22</v>
      </c>
    </row>
    <row r="56" spans="1:20" ht="15.75" thickBot="1" x14ac:dyDescent="0.3">
      <c r="A56" s="2">
        <v>43507</v>
      </c>
      <c r="B56" s="5">
        <v>99</v>
      </c>
      <c r="C56" s="5">
        <v>173</v>
      </c>
      <c r="D56" s="4">
        <v>5</v>
      </c>
      <c r="E56" s="34">
        <f t="shared" si="0"/>
        <v>4.8076923076923075</v>
      </c>
      <c r="F56" s="34">
        <f>B56/((C56/100)*(C56/100))</f>
        <v>33.078285275151188</v>
      </c>
      <c r="G56" s="1" t="s">
        <v>40</v>
      </c>
      <c r="H56" s="1" t="s">
        <v>5</v>
      </c>
      <c r="I56" s="15" t="s">
        <v>66</v>
      </c>
      <c r="J56" s="15" t="s">
        <v>17</v>
      </c>
      <c r="K56" s="15">
        <v>0</v>
      </c>
      <c r="L56" s="15" t="s">
        <v>19</v>
      </c>
      <c r="M56" s="5">
        <v>2</v>
      </c>
      <c r="N56" s="4">
        <v>3</v>
      </c>
      <c r="O56" s="4">
        <v>0</v>
      </c>
      <c r="P56" s="4">
        <v>6</v>
      </c>
      <c r="Q56" s="4">
        <v>1</v>
      </c>
      <c r="R56" s="4">
        <v>39.6</v>
      </c>
      <c r="S56" s="4">
        <v>0.28000000000000003</v>
      </c>
    </row>
    <row r="57" spans="1:20" ht="15.75" thickBot="1" x14ac:dyDescent="0.3">
      <c r="A57" s="2">
        <v>43508</v>
      </c>
      <c r="B57" s="5">
        <v>64</v>
      </c>
      <c r="C57" s="5">
        <v>168</v>
      </c>
      <c r="D57" s="4">
        <v>0</v>
      </c>
      <c r="E57" s="34">
        <f t="shared" si="0"/>
        <v>0</v>
      </c>
      <c r="F57" s="34">
        <f>B57/((C57/100)*(C57/100))</f>
        <v>22.67573696145125</v>
      </c>
      <c r="G57" s="1" t="s">
        <v>8</v>
      </c>
      <c r="H57" s="1" t="s">
        <v>5</v>
      </c>
      <c r="I57" s="15">
        <v>0</v>
      </c>
      <c r="J57" s="15">
        <v>0</v>
      </c>
      <c r="K57" s="15">
        <v>0</v>
      </c>
      <c r="L57" s="15">
        <v>0</v>
      </c>
      <c r="M57" s="5">
        <v>0</v>
      </c>
      <c r="N57" s="4">
        <v>6</v>
      </c>
      <c r="O57" s="4">
        <v>0</v>
      </c>
      <c r="P57" s="4">
        <v>1</v>
      </c>
      <c r="Q57" s="4">
        <v>0</v>
      </c>
      <c r="R57" s="4">
        <v>43</v>
      </c>
      <c r="S57" s="4">
        <v>0.28000000000000003</v>
      </c>
    </row>
    <row r="58" spans="1:20" ht="15.75" thickBot="1" x14ac:dyDescent="0.3">
      <c r="A58" s="2">
        <v>43504</v>
      </c>
      <c r="B58" s="5">
        <v>94</v>
      </c>
      <c r="C58" s="5">
        <v>156</v>
      </c>
      <c r="D58" s="4">
        <v>5</v>
      </c>
      <c r="E58" s="35">
        <f t="shared" si="0"/>
        <v>5.0505050505050502</v>
      </c>
      <c r="F58" s="34">
        <f>B58/((C58/100)*(C58/100))</f>
        <v>38.625904010519392</v>
      </c>
      <c r="G58" s="1" t="s">
        <v>8</v>
      </c>
      <c r="H58" s="1" t="s">
        <v>5</v>
      </c>
      <c r="I58" s="15">
        <v>0</v>
      </c>
      <c r="J58" s="15">
        <v>0</v>
      </c>
      <c r="K58" s="15">
        <v>0</v>
      </c>
      <c r="L58" s="15">
        <v>0</v>
      </c>
      <c r="M58" s="5">
        <v>0</v>
      </c>
      <c r="N58" s="4">
        <v>8</v>
      </c>
      <c r="O58" s="4">
        <v>0</v>
      </c>
      <c r="P58" s="4">
        <v>1</v>
      </c>
      <c r="Q58" s="4">
        <v>1</v>
      </c>
      <c r="R58" s="4">
        <v>42.9</v>
      </c>
      <c r="S58" s="4">
        <v>0.28999999999999998</v>
      </c>
    </row>
    <row r="59" spans="1:20" ht="15.75" thickBot="1" x14ac:dyDescent="0.3">
      <c r="A59" s="2">
        <v>43524</v>
      </c>
      <c r="B59" s="5">
        <v>91</v>
      </c>
      <c r="C59" s="5">
        <v>185</v>
      </c>
      <c r="D59" s="4">
        <v>10</v>
      </c>
      <c r="E59" s="35">
        <f t="shared" si="0"/>
        <v>9.9009900990099009</v>
      </c>
      <c r="F59" s="34">
        <f>B59/((C59/100)*(C59/100))</f>
        <v>26.588750913075234</v>
      </c>
      <c r="G59" s="1" t="s">
        <v>80</v>
      </c>
      <c r="H59" s="1" t="s">
        <v>5</v>
      </c>
      <c r="I59" s="15">
        <v>0</v>
      </c>
      <c r="J59" s="15">
        <v>0</v>
      </c>
      <c r="K59" s="15">
        <v>0</v>
      </c>
      <c r="L59" s="15">
        <v>0</v>
      </c>
      <c r="M59" s="5">
        <v>1</v>
      </c>
      <c r="N59" s="4">
        <v>6</v>
      </c>
      <c r="O59" s="4">
        <v>0</v>
      </c>
      <c r="P59" s="4">
        <v>2</v>
      </c>
      <c r="Q59" s="4">
        <v>1</v>
      </c>
      <c r="R59" s="4">
        <v>49.3</v>
      </c>
      <c r="S59" s="4">
        <v>0.28999999999999998</v>
      </c>
    </row>
    <row r="60" spans="1:20" ht="15.75" thickBot="1" x14ac:dyDescent="0.3">
      <c r="A60" s="2">
        <v>43546</v>
      </c>
      <c r="B60" s="5">
        <v>85</v>
      </c>
      <c r="C60" s="5">
        <v>176</v>
      </c>
      <c r="D60" s="4">
        <v>0</v>
      </c>
      <c r="E60" s="34">
        <f t="shared" si="0"/>
        <v>0</v>
      </c>
      <c r="F60" s="34">
        <f>B60/((C60/100)*(C60/100))</f>
        <v>27.440599173553721</v>
      </c>
      <c r="G60" s="1" t="s">
        <v>41</v>
      </c>
      <c r="H60" s="1" t="s">
        <v>5</v>
      </c>
      <c r="I60" s="15" t="s">
        <v>66</v>
      </c>
      <c r="J60" s="15" t="s">
        <v>19</v>
      </c>
      <c r="K60" s="15" t="s">
        <v>17</v>
      </c>
      <c r="L60" s="15">
        <v>0</v>
      </c>
      <c r="M60" s="5">
        <v>2</v>
      </c>
      <c r="N60" s="4">
        <v>3</v>
      </c>
      <c r="O60" s="4">
        <v>0</v>
      </c>
      <c r="P60" s="4">
        <v>3</v>
      </c>
      <c r="Q60" s="4">
        <v>0</v>
      </c>
      <c r="R60" s="4">
        <v>45.2</v>
      </c>
      <c r="S60" s="4">
        <v>0.24</v>
      </c>
    </row>
    <row r="61" spans="1:20" ht="15.75" thickBot="1" x14ac:dyDescent="0.3">
      <c r="A61" s="2">
        <v>43529</v>
      </c>
      <c r="B61" s="5">
        <v>76.5</v>
      </c>
      <c r="C61" s="5">
        <v>175</v>
      </c>
      <c r="D61" s="4">
        <v>6</v>
      </c>
      <c r="E61" s="35">
        <f t="shared" si="0"/>
        <v>7.2727272727272734</v>
      </c>
      <c r="F61" s="34">
        <f>B61/((C61/100)*(C61/100))</f>
        <v>24.979591836734695</v>
      </c>
      <c r="G61" s="1" t="s">
        <v>8</v>
      </c>
      <c r="H61" s="1" t="s">
        <v>5</v>
      </c>
      <c r="I61" s="15">
        <v>2</v>
      </c>
      <c r="J61" s="15">
        <v>0</v>
      </c>
      <c r="K61" s="15">
        <v>0</v>
      </c>
      <c r="L61" s="15" t="s">
        <v>17</v>
      </c>
      <c r="M61" s="5">
        <v>1</v>
      </c>
      <c r="N61" s="4">
        <v>2</v>
      </c>
      <c r="O61" s="4">
        <v>0</v>
      </c>
      <c r="P61" s="4">
        <v>1</v>
      </c>
      <c r="Q61" s="4">
        <v>1</v>
      </c>
      <c r="R61" s="4">
        <v>39.700000000000003</v>
      </c>
      <c r="S61" s="4">
        <v>0.24</v>
      </c>
    </row>
    <row r="62" spans="1:20" ht="15.75" thickBot="1" x14ac:dyDescent="0.3">
      <c r="A62" s="2">
        <v>43559</v>
      </c>
      <c r="B62" s="5">
        <v>78</v>
      </c>
      <c r="C62" s="5">
        <v>168</v>
      </c>
      <c r="D62" s="4">
        <v>0</v>
      </c>
      <c r="E62" s="34">
        <f t="shared" si="0"/>
        <v>0</v>
      </c>
      <c r="F62" s="34">
        <f>B62/((C62/100)*(C62/100))</f>
        <v>27.636054421768712</v>
      </c>
      <c r="G62" s="1" t="s">
        <v>8</v>
      </c>
      <c r="H62" s="1" t="s">
        <v>5</v>
      </c>
      <c r="I62" s="15">
        <v>2</v>
      </c>
      <c r="J62" s="15">
        <v>0</v>
      </c>
      <c r="K62" s="15">
        <v>0</v>
      </c>
      <c r="L62" s="15">
        <v>0</v>
      </c>
      <c r="M62" s="5">
        <v>1</v>
      </c>
      <c r="N62" s="4">
        <v>3</v>
      </c>
      <c r="O62" s="4">
        <v>0</v>
      </c>
      <c r="P62" s="4">
        <v>1</v>
      </c>
      <c r="Q62" s="4">
        <v>0</v>
      </c>
      <c r="R62" s="4">
        <v>51.2</v>
      </c>
      <c r="S62" s="4">
        <v>0.34</v>
      </c>
    </row>
    <row r="63" spans="1:20" ht="15.75" thickBot="1" x14ac:dyDescent="0.3">
      <c r="A63" s="2">
        <v>43563</v>
      </c>
      <c r="B63" s="5">
        <v>55</v>
      </c>
      <c r="C63" s="5">
        <v>170</v>
      </c>
      <c r="D63" s="4">
        <v>15</v>
      </c>
      <c r="E63" s="33">
        <f t="shared" si="0"/>
        <v>21.428571428571431</v>
      </c>
      <c r="F63" s="35">
        <f>B63/((C63/100)*(C63/100))</f>
        <v>19.031141868512112</v>
      </c>
      <c r="G63" s="1" t="s">
        <v>81</v>
      </c>
      <c r="H63" s="1" t="s">
        <v>5</v>
      </c>
      <c r="I63" s="15">
        <v>2</v>
      </c>
      <c r="J63" s="15">
        <v>0</v>
      </c>
      <c r="K63" s="15">
        <v>0</v>
      </c>
      <c r="L63" s="15">
        <v>0</v>
      </c>
      <c r="M63" s="5">
        <v>2</v>
      </c>
      <c r="N63" s="4">
        <v>3</v>
      </c>
      <c r="O63" s="4">
        <v>0</v>
      </c>
      <c r="P63" s="4">
        <v>6</v>
      </c>
      <c r="Q63" s="4">
        <v>1</v>
      </c>
      <c r="R63" s="4">
        <v>45</v>
      </c>
      <c r="S63" s="4">
        <v>0.26</v>
      </c>
    </row>
    <row r="64" spans="1:20" ht="15.75" thickBot="1" x14ac:dyDescent="0.3">
      <c r="A64" s="2">
        <v>43566</v>
      </c>
      <c r="B64" s="5">
        <v>96</v>
      </c>
      <c r="C64" s="5">
        <v>180</v>
      </c>
      <c r="D64" s="4">
        <v>0</v>
      </c>
      <c r="E64" s="34">
        <f t="shared" si="0"/>
        <v>0</v>
      </c>
      <c r="F64" s="34">
        <f>B64/((C64/100)*(C64/100))</f>
        <v>29.629629629629626</v>
      </c>
      <c r="G64" s="1" t="s">
        <v>8</v>
      </c>
      <c r="H64" s="1" t="s">
        <v>5</v>
      </c>
      <c r="I64" s="15" t="s">
        <v>67</v>
      </c>
      <c r="J64" s="15" t="s">
        <v>19</v>
      </c>
      <c r="K64" s="15" t="s">
        <v>17</v>
      </c>
      <c r="L64" s="15" t="s">
        <v>19</v>
      </c>
      <c r="M64" s="5">
        <v>2</v>
      </c>
      <c r="N64" s="4">
        <v>3</v>
      </c>
      <c r="O64" s="4">
        <v>0</v>
      </c>
      <c r="P64" s="4">
        <v>1</v>
      </c>
      <c r="Q64" s="4">
        <v>0</v>
      </c>
      <c r="R64" s="4">
        <v>42.8</v>
      </c>
      <c r="S64" s="4">
        <v>0.27</v>
      </c>
    </row>
    <row r="65" spans="1:19" ht="15.75" thickBot="1" x14ac:dyDescent="0.3">
      <c r="A65" s="2">
        <v>43578</v>
      </c>
      <c r="B65" s="5">
        <v>79</v>
      </c>
      <c r="C65" s="5">
        <v>168</v>
      </c>
      <c r="D65" s="4">
        <v>0</v>
      </c>
      <c r="E65" s="34">
        <f t="shared" si="0"/>
        <v>0</v>
      </c>
      <c r="F65" s="34">
        <f>B65/((C65/100)*(C65/100))</f>
        <v>27.990362811791389</v>
      </c>
      <c r="G65" s="1" t="s">
        <v>78</v>
      </c>
      <c r="H65" s="1" t="s">
        <v>5</v>
      </c>
      <c r="I65" s="15">
        <v>2</v>
      </c>
      <c r="J65" s="15">
        <v>0</v>
      </c>
      <c r="K65" s="15">
        <v>0</v>
      </c>
      <c r="L65" s="15">
        <v>1</v>
      </c>
      <c r="M65" s="5">
        <v>2</v>
      </c>
      <c r="N65" s="4">
        <v>4</v>
      </c>
      <c r="O65" s="4">
        <v>0</v>
      </c>
      <c r="P65" s="4">
        <v>1</v>
      </c>
      <c r="Q65" s="4">
        <v>0</v>
      </c>
      <c r="R65" s="4">
        <v>45.6</v>
      </c>
      <c r="S65" s="4">
        <v>0.25</v>
      </c>
    </row>
    <row r="66" spans="1:19" ht="15.75" thickBot="1" x14ac:dyDescent="0.3">
      <c r="A66" s="29">
        <v>43580</v>
      </c>
      <c r="B66" s="5">
        <v>96</v>
      </c>
      <c r="C66" s="5">
        <v>173</v>
      </c>
      <c r="D66" s="4">
        <v>20</v>
      </c>
      <c r="E66" s="33">
        <f t="shared" si="0"/>
        <v>17.241379310344829</v>
      </c>
      <c r="F66" s="34">
        <f>B66/((C66/100)*(C66/100))</f>
        <v>32.075912994086003</v>
      </c>
      <c r="G66" s="9" t="s">
        <v>8</v>
      </c>
      <c r="H66" s="9" t="s">
        <v>5</v>
      </c>
      <c r="I66" s="16">
        <v>2</v>
      </c>
      <c r="J66" s="16">
        <v>0</v>
      </c>
      <c r="K66" s="16">
        <v>0</v>
      </c>
      <c r="L66" s="16">
        <v>1</v>
      </c>
      <c r="M66" s="5">
        <v>1</v>
      </c>
      <c r="N66" s="4">
        <v>5</v>
      </c>
      <c r="O66" s="4">
        <v>0</v>
      </c>
      <c r="P66" s="4">
        <v>1</v>
      </c>
      <c r="Q66" s="4">
        <v>1</v>
      </c>
      <c r="R66" s="4">
        <v>43.6</v>
      </c>
      <c r="S66" s="4">
        <v>0.31</v>
      </c>
    </row>
    <row r="67" spans="1:19" ht="15.75" thickBot="1" x14ac:dyDescent="0.3">
      <c r="A67" s="11">
        <v>43605</v>
      </c>
      <c r="B67" s="5">
        <v>80</v>
      </c>
      <c r="C67" s="5">
        <v>172</v>
      </c>
      <c r="D67" s="4">
        <v>6</v>
      </c>
      <c r="E67" s="35">
        <f t="shared" ref="E67:E130" si="1">D67/((B67+D67)/100)</f>
        <v>6.9767441860465116</v>
      </c>
      <c r="F67" s="34">
        <f>B67/((C67/100)*(C67/100))</f>
        <v>27.041644131963228</v>
      </c>
      <c r="G67" s="10" t="s">
        <v>42</v>
      </c>
      <c r="H67" s="10" t="s">
        <v>5</v>
      </c>
      <c r="I67" s="17">
        <v>2</v>
      </c>
      <c r="J67" s="19">
        <v>0</v>
      </c>
      <c r="K67" s="19">
        <v>0</v>
      </c>
      <c r="L67" s="19">
        <v>0</v>
      </c>
      <c r="M67" s="5">
        <v>0</v>
      </c>
      <c r="N67" s="4">
        <v>7</v>
      </c>
      <c r="O67" s="4">
        <v>0</v>
      </c>
      <c r="P67" s="36">
        <v>1</v>
      </c>
      <c r="Q67" s="4">
        <v>1</v>
      </c>
      <c r="R67" s="4">
        <v>42.5</v>
      </c>
      <c r="S67" s="4">
        <v>0.24</v>
      </c>
    </row>
    <row r="68" spans="1:19" ht="15.75" thickBot="1" x14ac:dyDescent="0.3">
      <c r="A68" s="11">
        <v>43613</v>
      </c>
      <c r="B68" s="5">
        <v>80</v>
      </c>
      <c r="C68" s="5">
        <v>165</v>
      </c>
      <c r="D68" s="4">
        <v>0</v>
      </c>
      <c r="E68" s="34">
        <f t="shared" si="1"/>
        <v>0</v>
      </c>
      <c r="F68" s="34">
        <f>B68/((C68/100)*(C68/100))</f>
        <v>29.384756657483933</v>
      </c>
      <c r="G68" s="10" t="s">
        <v>8</v>
      </c>
      <c r="H68" s="10" t="s">
        <v>5</v>
      </c>
      <c r="I68" s="17">
        <v>0</v>
      </c>
      <c r="J68" s="19">
        <v>0</v>
      </c>
      <c r="K68" s="19">
        <v>0</v>
      </c>
      <c r="L68" s="19">
        <v>0</v>
      </c>
      <c r="M68" s="5">
        <v>1</v>
      </c>
      <c r="N68" s="4">
        <v>5</v>
      </c>
      <c r="O68" s="4">
        <v>0</v>
      </c>
      <c r="P68" s="36">
        <v>1</v>
      </c>
      <c r="Q68" s="4">
        <v>0</v>
      </c>
      <c r="R68" s="4">
        <v>46.7</v>
      </c>
      <c r="S68" s="4">
        <v>0.28000000000000003</v>
      </c>
    </row>
    <row r="69" spans="1:19" ht="15.75" thickBot="1" x14ac:dyDescent="0.3">
      <c r="A69" s="11">
        <v>43616</v>
      </c>
      <c r="B69" s="5">
        <v>74</v>
      </c>
      <c r="C69" s="5">
        <v>182</v>
      </c>
      <c r="D69" s="4">
        <v>10</v>
      </c>
      <c r="E69" s="33">
        <f t="shared" si="1"/>
        <v>11.904761904761905</v>
      </c>
      <c r="F69" s="34">
        <f>B69/((C69/100)*(C69/100))</f>
        <v>22.340297065571789</v>
      </c>
      <c r="G69" s="10" t="s">
        <v>8</v>
      </c>
      <c r="H69" s="10" t="s">
        <v>5</v>
      </c>
      <c r="I69" s="17">
        <v>0</v>
      </c>
      <c r="J69" s="19">
        <v>0</v>
      </c>
      <c r="K69" s="19">
        <v>0</v>
      </c>
      <c r="L69" s="19">
        <v>0</v>
      </c>
      <c r="M69" s="5">
        <v>1</v>
      </c>
      <c r="N69" s="4">
        <v>4</v>
      </c>
      <c r="O69" s="4">
        <v>0</v>
      </c>
      <c r="P69" s="36">
        <v>1</v>
      </c>
      <c r="Q69" s="4">
        <v>1</v>
      </c>
      <c r="R69" s="4">
        <v>49.2</v>
      </c>
      <c r="S69" s="4">
        <v>0.25</v>
      </c>
    </row>
    <row r="70" spans="1:19" ht="15.75" thickBot="1" x14ac:dyDescent="0.3">
      <c r="A70" s="11">
        <v>43599</v>
      </c>
      <c r="B70" s="5">
        <v>71</v>
      </c>
      <c r="C70" s="5">
        <v>170</v>
      </c>
      <c r="D70" s="4">
        <v>0</v>
      </c>
      <c r="E70" s="34">
        <f t="shared" si="1"/>
        <v>0</v>
      </c>
      <c r="F70" s="34">
        <f>B70/((C70/100)*(C70/100))</f>
        <v>24.567474048442911</v>
      </c>
      <c r="G70" s="10" t="s">
        <v>8</v>
      </c>
      <c r="H70" s="10" t="s">
        <v>5</v>
      </c>
      <c r="I70" s="17">
        <v>1</v>
      </c>
      <c r="J70" s="19">
        <v>0</v>
      </c>
      <c r="K70" s="19">
        <v>0</v>
      </c>
      <c r="L70" s="19">
        <v>0</v>
      </c>
      <c r="M70" s="5">
        <v>0</v>
      </c>
      <c r="N70" s="4">
        <v>3</v>
      </c>
      <c r="O70" s="4">
        <v>0</v>
      </c>
      <c r="P70" s="36">
        <v>1</v>
      </c>
      <c r="Q70" s="4">
        <v>0</v>
      </c>
      <c r="R70" s="4">
        <v>37.5</v>
      </c>
      <c r="S70" s="4">
        <v>0.24</v>
      </c>
    </row>
    <row r="71" spans="1:19" ht="15.75" thickBot="1" x14ac:dyDescent="0.3">
      <c r="A71" s="11">
        <v>43619</v>
      </c>
      <c r="B71" s="5">
        <v>85.5</v>
      </c>
      <c r="C71" s="5">
        <v>172</v>
      </c>
      <c r="D71" s="4">
        <v>12</v>
      </c>
      <c r="E71" s="33">
        <f t="shared" si="1"/>
        <v>12.307692307692308</v>
      </c>
      <c r="F71" s="34">
        <f>B71/((C71/100)*(C71/100))</f>
        <v>28.900757166035699</v>
      </c>
      <c r="G71" s="10" t="s">
        <v>43</v>
      </c>
      <c r="H71" s="10" t="s">
        <v>5</v>
      </c>
      <c r="I71" s="17" t="s">
        <v>68</v>
      </c>
      <c r="J71" s="19">
        <v>0</v>
      </c>
      <c r="K71" s="19">
        <v>0</v>
      </c>
      <c r="L71" s="19">
        <v>0</v>
      </c>
      <c r="M71" s="5">
        <v>2</v>
      </c>
      <c r="N71" s="4">
        <v>3</v>
      </c>
      <c r="O71" s="4">
        <v>0</v>
      </c>
      <c r="P71" s="36">
        <v>3</v>
      </c>
      <c r="Q71" s="4">
        <v>1</v>
      </c>
      <c r="R71" s="4">
        <v>46.2</v>
      </c>
      <c r="S71" s="4">
        <v>0.32</v>
      </c>
    </row>
    <row r="72" spans="1:19" ht="15.75" thickBot="1" x14ac:dyDescent="0.3">
      <c r="A72" s="11">
        <v>43622</v>
      </c>
      <c r="B72" s="5">
        <v>85</v>
      </c>
      <c r="C72" s="5">
        <v>160</v>
      </c>
      <c r="D72" s="4">
        <v>20</v>
      </c>
      <c r="E72" s="33">
        <f t="shared" si="1"/>
        <v>19.047619047619047</v>
      </c>
      <c r="F72" s="34">
        <f>B72/((C72/100)*(C72/100))</f>
        <v>33.203124999999993</v>
      </c>
      <c r="G72" s="10" t="s">
        <v>8</v>
      </c>
      <c r="H72" s="10" t="s">
        <v>5</v>
      </c>
      <c r="I72" s="17">
        <v>1</v>
      </c>
      <c r="J72" s="19">
        <v>0</v>
      </c>
      <c r="K72" s="19">
        <v>0</v>
      </c>
      <c r="L72" s="19">
        <v>0</v>
      </c>
      <c r="M72" s="5">
        <v>1</v>
      </c>
      <c r="N72" s="4">
        <v>4</v>
      </c>
      <c r="O72" s="4">
        <v>0</v>
      </c>
      <c r="P72" s="36">
        <v>1</v>
      </c>
      <c r="Q72" s="4">
        <v>1</v>
      </c>
      <c r="R72" s="4">
        <v>41.2</v>
      </c>
      <c r="S72" s="4">
        <v>0.25</v>
      </c>
    </row>
    <row r="73" spans="1:19" ht="15.75" thickBot="1" x14ac:dyDescent="0.3">
      <c r="A73" s="11">
        <v>43623</v>
      </c>
      <c r="B73" s="5">
        <v>65</v>
      </c>
      <c r="C73" s="5">
        <v>159</v>
      </c>
      <c r="D73" s="4">
        <v>3</v>
      </c>
      <c r="E73" s="34">
        <f t="shared" si="1"/>
        <v>4.4117647058823524</v>
      </c>
      <c r="F73" s="34">
        <f>B73/((C73/100)*(C73/100))</f>
        <v>25.711008267078039</v>
      </c>
      <c r="G73" s="10" t="s">
        <v>8</v>
      </c>
      <c r="H73" s="10" t="s">
        <v>5</v>
      </c>
      <c r="I73" s="17">
        <v>0</v>
      </c>
      <c r="J73" s="19">
        <v>0</v>
      </c>
      <c r="K73" s="19">
        <v>0</v>
      </c>
      <c r="L73" s="19">
        <v>0</v>
      </c>
      <c r="M73" s="5">
        <v>2</v>
      </c>
      <c r="N73" s="4">
        <v>4</v>
      </c>
      <c r="O73" s="4">
        <v>0</v>
      </c>
      <c r="P73" s="36">
        <v>1</v>
      </c>
      <c r="Q73" s="4">
        <v>1</v>
      </c>
      <c r="R73" s="4">
        <v>39.700000000000003</v>
      </c>
      <c r="S73" s="4">
        <v>0.18</v>
      </c>
    </row>
    <row r="74" spans="1:19" ht="15.75" thickBot="1" x14ac:dyDescent="0.3">
      <c r="A74" s="11">
        <v>43626</v>
      </c>
      <c r="B74" s="5">
        <v>70</v>
      </c>
      <c r="C74" s="5">
        <v>161</v>
      </c>
      <c r="D74" s="4">
        <v>0</v>
      </c>
      <c r="E74" s="34">
        <f t="shared" si="1"/>
        <v>0</v>
      </c>
      <c r="F74" s="34">
        <f>B74/((C74/100)*(C74/100))</f>
        <v>27.005130974885226</v>
      </c>
      <c r="G74" s="10" t="s">
        <v>8</v>
      </c>
      <c r="H74" s="10" t="s">
        <v>5</v>
      </c>
      <c r="I74" s="17">
        <v>2</v>
      </c>
      <c r="J74" s="19">
        <v>0</v>
      </c>
      <c r="K74" s="19">
        <v>0</v>
      </c>
      <c r="L74" s="19">
        <v>0</v>
      </c>
      <c r="M74" s="5">
        <v>1</v>
      </c>
      <c r="N74" s="4">
        <v>4</v>
      </c>
      <c r="O74" s="4">
        <v>0</v>
      </c>
      <c r="P74" s="36">
        <v>1</v>
      </c>
      <c r="Q74" s="4">
        <v>0</v>
      </c>
      <c r="R74" s="6">
        <v>34.9</v>
      </c>
      <c r="S74" s="4">
        <v>0.15</v>
      </c>
    </row>
    <row r="75" spans="1:19" ht="15.75" thickBot="1" x14ac:dyDescent="0.3">
      <c r="A75" s="11">
        <v>43629</v>
      </c>
      <c r="B75" s="5">
        <v>72</v>
      </c>
      <c r="C75" s="5">
        <v>154</v>
      </c>
      <c r="D75" s="4">
        <v>0</v>
      </c>
      <c r="E75" s="34">
        <f t="shared" si="1"/>
        <v>0</v>
      </c>
      <c r="F75" s="34">
        <f>B75/((C75/100)*(C75/100))</f>
        <v>30.359251138471919</v>
      </c>
      <c r="G75" s="10" t="s">
        <v>8</v>
      </c>
      <c r="H75" s="10" t="s">
        <v>6</v>
      </c>
      <c r="I75" s="17">
        <v>2</v>
      </c>
      <c r="J75" s="19">
        <v>0</v>
      </c>
      <c r="K75" s="19">
        <v>0</v>
      </c>
      <c r="L75" s="19">
        <v>0</v>
      </c>
      <c r="M75" s="5">
        <v>2</v>
      </c>
      <c r="N75" s="4">
        <v>3</v>
      </c>
      <c r="O75" s="4">
        <v>0</v>
      </c>
      <c r="P75" s="36">
        <v>1</v>
      </c>
      <c r="Q75" s="4">
        <v>0</v>
      </c>
      <c r="R75" s="4">
        <v>41.2</v>
      </c>
      <c r="S75" s="4">
        <v>0.22</v>
      </c>
    </row>
    <row r="76" spans="1:19" ht="15.75" thickBot="1" x14ac:dyDescent="0.3">
      <c r="A76" s="11">
        <v>43640</v>
      </c>
      <c r="B76" s="5">
        <v>65</v>
      </c>
      <c r="C76" s="5">
        <v>180</v>
      </c>
      <c r="D76" s="4">
        <v>4</v>
      </c>
      <c r="E76" s="35">
        <f t="shared" si="1"/>
        <v>5.7971014492753632</v>
      </c>
      <c r="F76" s="34">
        <f>B76/((C76/100)*(C76/100))</f>
        <v>20.061728395061728</v>
      </c>
      <c r="G76" s="10" t="s">
        <v>8</v>
      </c>
      <c r="H76" s="10" t="s">
        <v>48</v>
      </c>
      <c r="I76" s="17">
        <v>0</v>
      </c>
      <c r="J76" s="19">
        <v>0</v>
      </c>
      <c r="K76" s="19">
        <v>0</v>
      </c>
      <c r="L76" s="19">
        <v>0</v>
      </c>
      <c r="M76" s="5">
        <v>0</v>
      </c>
      <c r="N76" s="4">
        <v>7</v>
      </c>
      <c r="O76" s="4">
        <v>0</v>
      </c>
      <c r="P76" s="36">
        <v>1</v>
      </c>
      <c r="Q76" s="4">
        <v>1</v>
      </c>
      <c r="R76" s="27">
        <v>41.8</v>
      </c>
      <c r="S76" s="27">
        <v>0.26</v>
      </c>
    </row>
    <row r="77" spans="1:19" ht="15.75" thickBot="1" x14ac:dyDescent="0.3">
      <c r="A77" s="11">
        <v>44378</v>
      </c>
      <c r="B77" s="5">
        <v>76</v>
      </c>
      <c r="C77" s="5">
        <v>159</v>
      </c>
      <c r="D77" s="4">
        <v>10</v>
      </c>
      <c r="E77" s="33">
        <f t="shared" si="1"/>
        <v>11.627906976744185</v>
      </c>
      <c r="F77" s="34">
        <f>B77/((C77/100)*(C77/100))</f>
        <v>30.062101973814325</v>
      </c>
      <c r="G77" s="10" t="s">
        <v>44</v>
      </c>
      <c r="H77" s="10" t="s">
        <v>5</v>
      </c>
      <c r="I77" s="17">
        <v>2</v>
      </c>
      <c r="J77" s="19">
        <v>0</v>
      </c>
      <c r="K77" s="19">
        <v>0</v>
      </c>
      <c r="L77" s="19">
        <v>0</v>
      </c>
      <c r="M77" s="5">
        <v>2</v>
      </c>
      <c r="N77" s="4">
        <v>3</v>
      </c>
      <c r="O77" s="4">
        <v>0</v>
      </c>
      <c r="P77" s="36">
        <v>1</v>
      </c>
      <c r="Q77" s="4">
        <v>1</v>
      </c>
      <c r="R77" s="4">
        <v>42.6</v>
      </c>
      <c r="S77" s="4">
        <v>0.24</v>
      </c>
    </row>
    <row r="78" spans="1:19" ht="15.75" thickBot="1" x14ac:dyDescent="0.3">
      <c r="A78" s="11">
        <v>44388</v>
      </c>
      <c r="B78" s="5">
        <v>89</v>
      </c>
      <c r="C78" s="5">
        <v>190</v>
      </c>
      <c r="D78" s="4">
        <v>0</v>
      </c>
      <c r="E78" s="34">
        <f t="shared" si="1"/>
        <v>0</v>
      </c>
      <c r="F78" s="34">
        <f>B78/((C78/100)*(C78/100))</f>
        <v>24.653739612188367</v>
      </c>
      <c r="G78" s="10" t="s">
        <v>15</v>
      </c>
      <c r="H78" s="10" t="s">
        <v>5</v>
      </c>
      <c r="I78" s="17">
        <v>2</v>
      </c>
      <c r="J78" s="19">
        <v>0</v>
      </c>
      <c r="K78" s="19">
        <v>0</v>
      </c>
      <c r="L78" s="19">
        <v>0</v>
      </c>
      <c r="M78" s="5">
        <v>2</v>
      </c>
      <c r="N78" s="4">
        <v>5</v>
      </c>
      <c r="O78" s="4">
        <v>0</v>
      </c>
      <c r="P78" s="36">
        <v>3</v>
      </c>
      <c r="Q78" s="4">
        <v>0</v>
      </c>
      <c r="R78" s="4">
        <v>43.6</v>
      </c>
      <c r="S78" s="4">
        <v>0.22</v>
      </c>
    </row>
    <row r="79" spans="1:19" ht="15.75" thickBot="1" x14ac:dyDescent="0.3">
      <c r="A79" s="11">
        <v>43658</v>
      </c>
      <c r="B79" s="5">
        <v>68</v>
      </c>
      <c r="C79" s="5">
        <v>165</v>
      </c>
      <c r="D79" s="4">
        <v>0</v>
      </c>
      <c r="E79" s="34">
        <f t="shared" si="1"/>
        <v>0</v>
      </c>
      <c r="F79" s="34">
        <f>B79/((C79/100)*(C79/100))</f>
        <v>24.977043158861342</v>
      </c>
      <c r="G79" s="10" t="s">
        <v>8</v>
      </c>
      <c r="H79" s="10" t="s">
        <v>5</v>
      </c>
      <c r="I79" s="17">
        <v>2</v>
      </c>
      <c r="J79" s="19">
        <v>0</v>
      </c>
      <c r="K79" s="19">
        <v>0</v>
      </c>
      <c r="L79" s="19">
        <v>0</v>
      </c>
      <c r="M79" s="5">
        <v>2</v>
      </c>
      <c r="N79" s="4">
        <v>3</v>
      </c>
      <c r="O79" s="4">
        <v>0</v>
      </c>
      <c r="P79" s="36">
        <v>1</v>
      </c>
      <c r="Q79" s="4">
        <v>0</v>
      </c>
      <c r="R79" s="4">
        <v>39.200000000000003</v>
      </c>
      <c r="S79" s="4">
        <v>0.23</v>
      </c>
    </row>
    <row r="80" spans="1:19" ht="15.75" thickBot="1" x14ac:dyDescent="0.3">
      <c r="A80" s="11">
        <v>43668</v>
      </c>
      <c r="B80" s="5">
        <v>81</v>
      </c>
      <c r="C80" s="5">
        <v>179</v>
      </c>
      <c r="D80" s="4">
        <v>0</v>
      </c>
      <c r="E80" s="34">
        <f t="shared" si="1"/>
        <v>0</v>
      </c>
      <c r="F80" s="34">
        <f>B80/((C80/100)*(C80/100))</f>
        <v>25.280109859242845</v>
      </c>
      <c r="G80" s="10" t="s">
        <v>28</v>
      </c>
      <c r="H80" s="10" t="s">
        <v>5</v>
      </c>
      <c r="I80" s="17">
        <v>2</v>
      </c>
      <c r="J80" s="19">
        <v>0</v>
      </c>
      <c r="K80" s="19">
        <v>0</v>
      </c>
      <c r="L80" s="19">
        <v>0</v>
      </c>
      <c r="M80" s="5">
        <v>0</v>
      </c>
      <c r="N80" s="4">
        <v>5</v>
      </c>
      <c r="O80" s="4">
        <v>0</v>
      </c>
      <c r="P80" s="36">
        <v>6</v>
      </c>
      <c r="Q80" s="4">
        <v>0</v>
      </c>
      <c r="R80" s="4">
        <v>38.9</v>
      </c>
      <c r="S80" s="4">
        <v>0.2</v>
      </c>
    </row>
    <row r="81" spans="1:20" ht="15.75" thickBot="1" x14ac:dyDescent="0.3">
      <c r="A81" s="11">
        <v>43669</v>
      </c>
      <c r="B81" s="5">
        <v>73</v>
      </c>
      <c r="C81" s="5">
        <v>179</v>
      </c>
      <c r="D81" s="4">
        <v>20</v>
      </c>
      <c r="E81" s="33">
        <f t="shared" si="1"/>
        <v>21.50537634408602</v>
      </c>
      <c r="F81" s="34">
        <f>B81/((C81/100)*(C81/100))</f>
        <v>22.783308885490467</v>
      </c>
      <c r="G81" s="10" t="s">
        <v>31</v>
      </c>
      <c r="H81" s="10" t="s">
        <v>6</v>
      </c>
      <c r="I81" s="17">
        <v>0</v>
      </c>
      <c r="J81" s="19">
        <v>0</v>
      </c>
      <c r="K81" s="19">
        <v>0</v>
      </c>
      <c r="L81" s="19">
        <v>0</v>
      </c>
      <c r="M81" s="5">
        <v>1</v>
      </c>
      <c r="N81" s="4">
        <v>5</v>
      </c>
      <c r="O81" s="4">
        <v>0</v>
      </c>
      <c r="P81" s="36">
        <v>2</v>
      </c>
      <c r="Q81" s="4">
        <v>1</v>
      </c>
      <c r="R81" s="4">
        <v>36.1</v>
      </c>
      <c r="S81" s="4">
        <v>0.21</v>
      </c>
    </row>
    <row r="82" spans="1:20" ht="15.75" thickBot="1" x14ac:dyDescent="0.3">
      <c r="A82" s="11">
        <v>43675</v>
      </c>
      <c r="B82" s="5">
        <v>73</v>
      </c>
      <c r="C82" s="5">
        <v>153</v>
      </c>
      <c r="D82" s="4">
        <v>0</v>
      </c>
      <c r="E82" s="34">
        <f t="shared" si="1"/>
        <v>0</v>
      </c>
      <c r="F82" s="34">
        <f>B82/((C82/100)*(C82/100))</f>
        <v>31.184587124610193</v>
      </c>
      <c r="G82" s="10" t="s">
        <v>78</v>
      </c>
      <c r="H82" s="10" t="s">
        <v>5</v>
      </c>
      <c r="I82" s="17">
        <v>0</v>
      </c>
      <c r="J82" s="19">
        <v>0</v>
      </c>
      <c r="K82" s="19">
        <v>0</v>
      </c>
      <c r="L82" s="19">
        <v>0</v>
      </c>
      <c r="M82" s="5">
        <v>2</v>
      </c>
      <c r="N82" s="4">
        <v>5</v>
      </c>
      <c r="O82" s="4">
        <v>0</v>
      </c>
      <c r="P82" s="36">
        <v>1</v>
      </c>
      <c r="Q82" s="4">
        <v>0</v>
      </c>
      <c r="R82" s="4">
        <v>37.200000000000003</v>
      </c>
      <c r="S82" s="4">
        <v>0.22</v>
      </c>
    </row>
    <row r="83" spans="1:20" ht="15.75" thickBot="1" x14ac:dyDescent="0.3">
      <c r="A83" s="12">
        <v>43682</v>
      </c>
      <c r="B83" s="5">
        <v>70</v>
      </c>
      <c r="C83" s="5">
        <v>172</v>
      </c>
      <c r="D83" s="4">
        <v>0</v>
      </c>
      <c r="E83" s="34">
        <f t="shared" si="1"/>
        <v>0</v>
      </c>
      <c r="F83" s="34">
        <f>B83/((C83/100)*(C83/100))</f>
        <v>23.661438615467823</v>
      </c>
      <c r="G83" s="13" t="s">
        <v>8</v>
      </c>
      <c r="H83" s="13" t="s">
        <v>6</v>
      </c>
      <c r="I83" s="17">
        <v>1</v>
      </c>
      <c r="J83" s="19">
        <v>0</v>
      </c>
      <c r="K83" s="19">
        <v>0</v>
      </c>
      <c r="L83" s="19">
        <v>0</v>
      </c>
      <c r="M83" s="5">
        <v>1</v>
      </c>
      <c r="N83" s="4">
        <v>4</v>
      </c>
      <c r="O83" s="4">
        <v>0</v>
      </c>
      <c r="P83" s="36">
        <v>1</v>
      </c>
      <c r="Q83" s="4">
        <v>0</v>
      </c>
      <c r="R83" s="6">
        <v>34.5</v>
      </c>
      <c r="S83" s="4">
        <v>0.18</v>
      </c>
    </row>
    <row r="84" spans="1:20" ht="15.75" thickBot="1" x14ac:dyDescent="0.3">
      <c r="A84" s="12">
        <v>43686</v>
      </c>
      <c r="B84" s="5">
        <v>52</v>
      </c>
      <c r="C84" s="5">
        <v>165</v>
      </c>
      <c r="D84" s="4">
        <v>0</v>
      </c>
      <c r="E84" s="34">
        <f t="shared" si="1"/>
        <v>0</v>
      </c>
      <c r="F84" s="35">
        <f>B84/((C84/100)*(C84/100))</f>
        <v>19.100091827364558</v>
      </c>
      <c r="G84" s="13" t="s">
        <v>45</v>
      </c>
      <c r="H84" s="13" t="s">
        <v>5</v>
      </c>
      <c r="I84" s="17" t="s">
        <v>66</v>
      </c>
      <c r="J84" s="19" t="s">
        <v>17</v>
      </c>
      <c r="K84" s="19" t="s">
        <v>17</v>
      </c>
      <c r="L84" s="19" t="s">
        <v>19</v>
      </c>
      <c r="N84" s="4" t="s">
        <v>49</v>
      </c>
      <c r="O84" s="4">
        <v>0</v>
      </c>
      <c r="P84" s="36">
        <v>3</v>
      </c>
      <c r="Q84" s="4">
        <v>1</v>
      </c>
      <c r="R84" s="4">
        <v>40.799999999999997</v>
      </c>
      <c r="S84" s="4">
        <v>0.28000000000000003</v>
      </c>
    </row>
    <row r="85" spans="1:20" ht="15.75" thickBot="1" x14ac:dyDescent="0.3">
      <c r="A85" s="12">
        <v>43689</v>
      </c>
      <c r="B85" s="5">
        <v>89</v>
      </c>
      <c r="C85" s="5">
        <v>177</v>
      </c>
      <c r="D85" s="4">
        <v>8</v>
      </c>
      <c r="E85" s="35">
        <f t="shared" si="1"/>
        <v>8.247422680412372</v>
      </c>
      <c r="F85" s="34">
        <f>B85/((C85/100)*(C85/100))</f>
        <v>28.408184110568481</v>
      </c>
      <c r="G85" s="13" t="s">
        <v>8</v>
      </c>
      <c r="H85" s="13" t="s">
        <v>5</v>
      </c>
      <c r="I85" s="18">
        <v>2</v>
      </c>
      <c r="J85" s="20">
        <v>0</v>
      </c>
      <c r="K85" s="20">
        <v>0</v>
      </c>
      <c r="L85" s="15" t="s">
        <v>17</v>
      </c>
      <c r="M85" s="5">
        <v>1</v>
      </c>
      <c r="N85" s="4">
        <v>4</v>
      </c>
      <c r="O85" s="4">
        <v>0</v>
      </c>
      <c r="P85" s="4">
        <v>1</v>
      </c>
      <c r="Q85" s="4">
        <v>1</v>
      </c>
      <c r="R85" s="4">
        <v>45.2</v>
      </c>
      <c r="S85" s="4">
        <v>0.23</v>
      </c>
    </row>
    <row r="86" spans="1:20" ht="15.75" thickBot="1" x14ac:dyDescent="0.3">
      <c r="A86" s="12">
        <v>43699</v>
      </c>
      <c r="B86" s="5">
        <v>61</v>
      </c>
      <c r="C86" s="5">
        <v>158</v>
      </c>
      <c r="D86" s="4">
        <v>0</v>
      </c>
      <c r="E86" s="34">
        <f t="shared" si="1"/>
        <v>0</v>
      </c>
      <c r="F86" s="34">
        <f>B86/((C86/100)*(C86/100))</f>
        <v>24.435186668803073</v>
      </c>
      <c r="G86" s="13" t="s">
        <v>46</v>
      </c>
      <c r="H86" s="13" t="s">
        <v>5</v>
      </c>
      <c r="I86" s="18">
        <v>2</v>
      </c>
      <c r="J86" s="20">
        <v>0</v>
      </c>
      <c r="K86" s="20">
        <v>0</v>
      </c>
      <c r="L86" s="15" t="s">
        <v>19</v>
      </c>
      <c r="M86" s="5">
        <v>1</v>
      </c>
      <c r="N86" s="4">
        <v>4</v>
      </c>
      <c r="O86" s="4">
        <v>0</v>
      </c>
      <c r="P86" s="4">
        <v>3</v>
      </c>
      <c r="Q86" s="4">
        <v>0</v>
      </c>
      <c r="R86" s="8">
        <v>39.700000000000003</v>
      </c>
      <c r="S86" s="8">
        <v>0.22</v>
      </c>
    </row>
    <row r="87" spans="1:20" ht="15.75" thickBot="1" x14ac:dyDescent="0.3">
      <c r="A87" s="12">
        <v>43706</v>
      </c>
      <c r="B87" s="5">
        <v>74</v>
      </c>
      <c r="C87" s="5">
        <v>166</v>
      </c>
      <c r="D87" s="4">
        <v>0</v>
      </c>
      <c r="E87" s="34">
        <f t="shared" si="1"/>
        <v>0</v>
      </c>
      <c r="F87" s="34">
        <f>B87/((C87/100)*(C87/100))</f>
        <v>26.854405574103644</v>
      </c>
      <c r="G87" s="13" t="s">
        <v>8</v>
      </c>
      <c r="H87" s="13" t="s">
        <v>5</v>
      </c>
      <c r="I87" s="18">
        <v>2</v>
      </c>
      <c r="J87" s="20">
        <v>0</v>
      </c>
      <c r="K87" s="20">
        <v>0</v>
      </c>
      <c r="L87" s="15" t="s">
        <v>19</v>
      </c>
      <c r="M87" s="5">
        <v>0</v>
      </c>
      <c r="N87" s="4">
        <v>5</v>
      </c>
      <c r="O87" s="4">
        <v>0</v>
      </c>
      <c r="P87" s="4">
        <v>1</v>
      </c>
      <c r="Q87" s="4">
        <v>0</v>
      </c>
      <c r="R87" s="8">
        <v>41.6</v>
      </c>
      <c r="S87" s="8">
        <v>0.23</v>
      </c>
    </row>
    <row r="88" spans="1:20" ht="15.75" thickBot="1" x14ac:dyDescent="0.3">
      <c r="A88" s="12">
        <v>43720</v>
      </c>
      <c r="B88" s="5">
        <v>61</v>
      </c>
      <c r="C88" s="5">
        <v>170</v>
      </c>
      <c r="D88" s="4">
        <v>0</v>
      </c>
      <c r="E88" s="34">
        <f t="shared" si="1"/>
        <v>0</v>
      </c>
      <c r="F88" s="34">
        <f>B88/((C88/100)*(C88/100))</f>
        <v>21.107266435986162</v>
      </c>
      <c r="G88" s="1" t="s">
        <v>28</v>
      </c>
      <c r="H88" s="1" t="s">
        <v>6</v>
      </c>
      <c r="I88" s="18">
        <v>5</v>
      </c>
      <c r="J88" s="15">
        <v>0</v>
      </c>
      <c r="K88" s="15" t="s">
        <v>19</v>
      </c>
      <c r="L88" s="15">
        <v>0</v>
      </c>
      <c r="M88" s="5">
        <v>0</v>
      </c>
      <c r="N88" s="4">
        <v>3</v>
      </c>
      <c r="O88" s="4">
        <v>0</v>
      </c>
      <c r="P88" s="4">
        <v>6</v>
      </c>
      <c r="Q88" s="4">
        <v>0</v>
      </c>
      <c r="R88" s="8">
        <v>36.1</v>
      </c>
      <c r="S88" s="8">
        <v>0.18</v>
      </c>
      <c r="T88" t="s">
        <v>72</v>
      </c>
    </row>
    <row r="89" spans="1:20" ht="15.75" thickBot="1" x14ac:dyDescent="0.3">
      <c r="A89" s="12">
        <v>43724</v>
      </c>
      <c r="B89" s="5">
        <v>60</v>
      </c>
      <c r="C89" s="5">
        <v>171</v>
      </c>
      <c r="D89" s="4">
        <v>3</v>
      </c>
      <c r="E89" s="34">
        <f t="shared" si="1"/>
        <v>4.7619047619047619</v>
      </c>
      <c r="F89" s="34">
        <f>B89/((C89/100)*(C89/100))</f>
        <v>20.519134092541297</v>
      </c>
      <c r="G89" s="1" t="s">
        <v>28</v>
      </c>
      <c r="H89" s="1" t="s">
        <v>6</v>
      </c>
      <c r="I89" s="18">
        <v>2</v>
      </c>
      <c r="J89" s="15">
        <v>0</v>
      </c>
      <c r="K89" s="15" t="s">
        <v>19</v>
      </c>
      <c r="L89" s="15" t="s">
        <v>19</v>
      </c>
      <c r="M89" s="5">
        <v>1</v>
      </c>
      <c r="N89" s="4">
        <v>4</v>
      </c>
      <c r="O89" s="4">
        <v>0</v>
      </c>
      <c r="P89" s="4">
        <v>6</v>
      </c>
      <c r="Q89" s="4">
        <v>1</v>
      </c>
      <c r="R89" s="8">
        <v>38.200000000000003</v>
      </c>
      <c r="S89" s="8">
        <v>0.26</v>
      </c>
    </row>
    <row r="90" spans="1:20" ht="15.75" thickBot="1" x14ac:dyDescent="0.3">
      <c r="A90" s="12">
        <v>43725</v>
      </c>
      <c r="B90" s="5">
        <v>76</v>
      </c>
      <c r="C90" s="5">
        <v>157</v>
      </c>
      <c r="D90" s="4">
        <v>10</v>
      </c>
      <c r="E90" s="33">
        <f t="shared" si="1"/>
        <v>11.627906976744185</v>
      </c>
      <c r="F90" s="34">
        <f>B90/((C90/100)*(C90/100))</f>
        <v>30.832893829364274</v>
      </c>
      <c r="G90" s="1" t="s">
        <v>8</v>
      </c>
      <c r="H90" s="1" t="s">
        <v>6</v>
      </c>
      <c r="I90" s="18">
        <v>0</v>
      </c>
      <c r="J90" s="15">
        <v>0</v>
      </c>
      <c r="K90" s="15">
        <v>0</v>
      </c>
      <c r="L90" s="15">
        <v>0</v>
      </c>
      <c r="M90" s="5">
        <v>1</v>
      </c>
      <c r="N90" s="4">
        <v>6</v>
      </c>
      <c r="O90" s="4">
        <v>1</v>
      </c>
      <c r="P90" s="4">
        <v>1</v>
      </c>
      <c r="Q90" s="4">
        <v>1</v>
      </c>
      <c r="R90" s="4">
        <v>37.799999999999997</v>
      </c>
      <c r="S90" s="4">
        <v>0.22</v>
      </c>
    </row>
    <row r="91" spans="1:20" ht="15.75" thickBot="1" x14ac:dyDescent="0.3">
      <c r="A91" s="2">
        <v>43753</v>
      </c>
      <c r="B91" s="5">
        <v>67</v>
      </c>
      <c r="C91" s="5">
        <v>170</v>
      </c>
      <c r="D91" s="4">
        <v>3</v>
      </c>
      <c r="E91" s="34">
        <f t="shared" si="1"/>
        <v>4.2857142857142856</v>
      </c>
      <c r="F91" s="34">
        <f>B91/((C91/100)*(C91/100))</f>
        <v>23.183391003460208</v>
      </c>
      <c r="G91" s="1" t="s">
        <v>8</v>
      </c>
      <c r="H91" s="1" t="s">
        <v>5</v>
      </c>
      <c r="I91" s="18">
        <v>0</v>
      </c>
      <c r="J91" s="15">
        <v>0</v>
      </c>
      <c r="K91" s="15">
        <v>0</v>
      </c>
      <c r="L91" s="15">
        <v>0</v>
      </c>
      <c r="M91" s="5">
        <v>1</v>
      </c>
      <c r="N91" s="4">
        <v>4</v>
      </c>
      <c r="O91" s="4">
        <v>1</v>
      </c>
      <c r="P91" s="4">
        <v>1</v>
      </c>
      <c r="Q91" s="4">
        <v>1</v>
      </c>
      <c r="R91" s="4">
        <v>39.9</v>
      </c>
      <c r="S91" s="4">
        <v>0.2</v>
      </c>
    </row>
    <row r="92" spans="1:20" ht="31.15" customHeight="1" thickBot="1" x14ac:dyDescent="0.3">
      <c r="A92" s="2">
        <v>43776</v>
      </c>
      <c r="B92" s="5">
        <v>93</v>
      </c>
      <c r="C92" s="5">
        <v>186</v>
      </c>
      <c r="D92" s="4">
        <v>0</v>
      </c>
      <c r="E92" s="34">
        <f t="shared" si="1"/>
        <v>0</v>
      </c>
      <c r="F92" s="34">
        <f>B92/((C92/100)*(C92/100))</f>
        <v>26.881720430107524</v>
      </c>
      <c r="G92" s="1" t="s">
        <v>28</v>
      </c>
      <c r="H92" s="1" t="s">
        <v>5</v>
      </c>
      <c r="I92" s="18" t="s">
        <v>67</v>
      </c>
      <c r="J92" s="15">
        <v>0</v>
      </c>
      <c r="K92" s="15">
        <v>0</v>
      </c>
      <c r="L92" s="15">
        <v>0</v>
      </c>
      <c r="M92" s="5">
        <v>2</v>
      </c>
      <c r="N92" s="4">
        <v>5</v>
      </c>
      <c r="O92" s="4">
        <v>0</v>
      </c>
      <c r="P92" s="4">
        <v>6</v>
      </c>
      <c r="Q92" s="4">
        <v>0</v>
      </c>
      <c r="R92" s="4">
        <v>36.200000000000003</v>
      </c>
      <c r="S92" s="4">
        <v>0.2</v>
      </c>
      <c r="T92" t="s">
        <v>72</v>
      </c>
    </row>
    <row r="93" spans="1:20" ht="15.75" thickBot="1" x14ac:dyDescent="0.3">
      <c r="A93" s="2">
        <v>43780</v>
      </c>
      <c r="B93" s="5">
        <v>93</v>
      </c>
      <c r="C93" s="5">
        <v>169</v>
      </c>
      <c r="D93" s="4">
        <v>0</v>
      </c>
      <c r="E93" s="34">
        <f t="shared" si="1"/>
        <v>0</v>
      </c>
      <c r="F93" s="34">
        <f>B93/((C93/100)*(C93/100))</f>
        <v>32.561885088057146</v>
      </c>
      <c r="G93" s="1" t="s">
        <v>8</v>
      </c>
      <c r="H93" s="1" t="s">
        <v>5</v>
      </c>
      <c r="I93" s="18">
        <v>0</v>
      </c>
      <c r="J93" s="15">
        <v>0</v>
      </c>
      <c r="K93" s="15">
        <v>0</v>
      </c>
      <c r="L93" s="15">
        <v>0</v>
      </c>
      <c r="M93" s="5">
        <v>1</v>
      </c>
      <c r="N93" s="4">
        <v>2</v>
      </c>
      <c r="O93" s="4">
        <v>0</v>
      </c>
      <c r="P93" s="4">
        <v>1</v>
      </c>
      <c r="Q93" s="4">
        <v>0</v>
      </c>
      <c r="R93" s="6">
        <v>33.5</v>
      </c>
      <c r="S93" s="4">
        <v>0.2</v>
      </c>
    </row>
    <row r="94" spans="1:20" ht="15.75" thickBot="1" x14ac:dyDescent="0.3">
      <c r="A94" s="2">
        <v>43794</v>
      </c>
      <c r="B94" s="5">
        <v>134</v>
      </c>
      <c r="C94" s="5">
        <v>192</v>
      </c>
      <c r="D94" s="4">
        <v>0</v>
      </c>
      <c r="E94" s="34">
        <f t="shared" si="1"/>
        <v>0</v>
      </c>
      <c r="F94" s="34">
        <f>B94/((C94/100)*(C94/100))</f>
        <v>36.349826388888893</v>
      </c>
      <c r="G94" s="1" t="s">
        <v>83</v>
      </c>
      <c r="H94" s="1" t="s">
        <v>5</v>
      </c>
      <c r="I94" s="18" t="s">
        <v>68</v>
      </c>
      <c r="J94" s="15">
        <v>0</v>
      </c>
      <c r="K94" s="15">
        <v>0</v>
      </c>
      <c r="L94" s="15">
        <v>0</v>
      </c>
      <c r="M94" s="5">
        <v>2</v>
      </c>
      <c r="N94" s="4">
        <v>3</v>
      </c>
      <c r="O94" s="4">
        <v>0</v>
      </c>
      <c r="P94" s="4">
        <v>2</v>
      </c>
      <c r="Q94" s="4">
        <v>0</v>
      </c>
      <c r="R94" s="4">
        <v>43.6</v>
      </c>
      <c r="S94" s="4">
        <v>0.21</v>
      </c>
    </row>
    <row r="95" spans="1:20" ht="15.75" thickBot="1" x14ac:dyDescent="0.3">
      <c r="A95" s="2">
        <v>43811</v>
      </c>
      <c r="B95" s="5">
        <v>93</v>
      </c>
      <c r="C95" s="5">
        <v>179</v>
      </c>
      <c r="D95" s="4">
        <v>2</v>
      </c>
      <c r="E95" s="34">
        <f t="shared" si="1"/>
        <v>2.1052631578947367</v>
      </c>
      <c r="F95" s="34">
        <f>B95/((C95/100)*(C95/100))</f>
        <v>29.025311319871417</v>
      </c>
      <c r="G95" s="1" t="s">
        <v>47</v>
      </c>
      <c r="H95" s="1" t="s">
        <v>5</v>
      </c>
      <c r="I95" s="18">
        <v>2</v>
      </c>
      <c r="J95" s="15">
        <v>0</v>
      </c>
      <c r="K95" s="15">
        <v>0</v>
      </c>
      <c r="L95" s="15">
        <v>0</v>
      </c>
      <c r="M95" s="5">
        <v>1</v>
      </c>
      <c r="N95" s="4">
        <v>5</v>
      </c>
      <c r="O95" s="4">
        <v>0</v>
      </c>
      <c r="P95" s="4">
        <v>3</v>
      </c>
      <c r="Q95" s="4">
        <v>1</v>
      </c>
      <c r="R95" s="4">
        <v>47.6</v>
      </c>
      <c r="S95" s="4">
        <v>0.23</v>
      </c>
    </row>
    <row r="96" spans="1:20" ht="15.75" thickBot="1" x14ac:dyDescent="0.3">
      <c r="A96" s="2">
        <v>43832</v>
      </c>
      <c r="B96" s="5">
        <v>98</v>
      </c>
      <c r="C96" s="5">
        <v>178</v>
      </c>
      <c r="D96" s="4">
        <v>0</v>
      </c>
      <c r="E96" s="34">
        <f t="shared" si="1"/>
        <v>0</v>
      </c>
      <c r="F96" s="34">
        <f>B96/((C96/100)*(C96/100))</f>
        <v>30.930438076000502</v>
      </c>
      <c r="G96" s="1" t="s">
        <v>8</v>
      </c>
      <c r="H96" s="1" t="s">
        <v>48</v>
      </c>
      <c r="I96" s="21">
        <v>1</v>
      </c>
      <c r="J96" s="15">
        <v>0</v>
      </c>
      <c r="K96" s="15">
        <v>0</v>
      </c>
      <c r="L96" s="15">
        <v>0</v>
      </c>
      <c r="M96" s="5">
        <v>0</v>
      </c>
      <c r="N96" s="4">
        <v>5</v>
      </c>
      <c r="O96" s="4">
        <v>0</v>
      </c>
      <c r="P96" s="4">
        <v>1</v>
      </c>
      <c r="Q96" s="4">
        <v>0</v>
      </c>
      <c r="R96" s="4">
        <v>43.7</v>
      </c>
      <c r="S96" s="4">
        <v>0.25</v>
      </c>
    </row>
    <row r="97" spans="1:19" ht="15.75" thickBot="1" x14ac:dyDescent="0.3">
      <c r="A97" s="2">
        <v>43836</v>
      </c>
      <c r="B97" s="5">
        <v>82</v>
      </c>
      <c r="C97" s="5">
        <v>166</v>
      </c>
      <c r="D97" s="4">
        <v>4</v>
      </c>
      <c r="E97" s="34">
        <f t="shared" si="1"/>
        <v>4.6511627906976747</v>
      </c>
      <c r="F97" s="34">
        <f>B97/((C97/100)*(C97/100))</f>
        <v>29.757584555087824</v>
      </c>
      <c r="G97" s="1" t="s">
        <v>8</v>
      </c>
      <c r="H97" s="1" t="s">
        <v>5</v>
      </c>
      <c r="I97" s="21">
        <v>2</v>
      </c>
      <c r="J97" s="21">
        <v>0</v>
      </c>
      <c r="K97" s="15">
        <v>0</v>
      </c>
      <c r="L97" s="15">
        <v>0</v>
      </c>
      <c r="M97" s="5">
        <v>0</v>
      </c>
      <c r="N97" s="4">
        <v>4</v>
      </c>
      <c r="O97" s="4">
        <v>0</v>
      </c>
      <c r="P97" s="4">
        <v>1</v>
      </c>
      <c r="Q97" s="4">
        <v>1</v>
      </c>
      <c r="R97" s="6">
        <v>32.5</v>
      </c>
      <c r="S97" s="4">
        <v>0.26</v>
      </c>
    </row>
    <row r="98" spans="1:19" ht="15.75" thickBot="1" x14ac:dyDescent="0.3">
      <c r="A98" s="2">
        <v>43843</v>
      </c>
      <c r="B98" s="5">
        <v>74</v>
      </c>
      <c r="C98" s="5">
        <v>172</v>
      </c>
      <c r="D98" s="4">
        <v>2</v>
      </c>
      <c r="E98" s="34">
        <f t="shared" si="1"/>
        <v>2.6315789473684212</v>
      </c>
      <c r="F98" s="34">
        <f>B98/((C98/100)*(C98/100))</f>
        <v>25.013520822065985</v>
      </c>
      <c r="G98" s="1" t="s">
        <v>8</v>
      </c>
      <c r="H98" s="1" t="s">
        <v>5</v>
      </c>
      <c r="I98" s="21" t="s">
        <v>68</v>
      </c>
      <c r="J98" s="21" t="s">
        <v>19</v>
      </c>
      <c r="K98" s="21">
        <v>0</v>
      </c>
      <c r="L98" s="21" t="s">
        <v>19</v>
      </c>
      <c r="M98" s="5">
        <v>1</v>
      </c>
      <c r="N98" s="4">
        <v>5</v>
      </c>
      <c r="O98" s="4">
        <v>0</v>
      </c>
      <c r="P98" s="4">
        <v>1</v>
      </c>
      <c r="Q98" s="4">
        <v>1</v>
      </c>
      <c r="R98" s="4">
        <v>42</v>
      </c>
      <c r="S98" s="4">
        <v>0.26</v>
      </c>
    </row>
    <row r="99" spans="1:19" ht="15.75" thickBot="1" x14ac:dyDescent="0.3">
      <c r="A99" s="2">
        <v>43871</v>
      </c>
      <c r="B99" s="5">
        <v>92</v>
      </c>
      <c r="C99" s="5">
        <v>185</v>
      </c>
      <c r="D99" s="4">
        <v>0</v>
      </c>
      <c r="E99" s="34">
        <f t="shared" si="1"/>
        <v>0</v>
      </c>
      <c r="F99" s="34">
        <f>B99/((C99/100)*(C99/100))</f>
        <v>26.880934989043094</v>
      </c>
      <c r="G99" s="1" t="s">
        <v>20</v>
      </c>
      <c r="H99" s="1" t="s">
        <v>5</v>
      </c>
      <c r="I99" s="21">
        <v>1</v>
      </c>
      <c r="J99" s="21">
        <v>0</v>
      </c>
      <c r="K99" s="21">
        <v>0</v>
      </c>
      <c r="L99" s="21">
        <v>0</v>
      </c>
      <c r="M99" s="5">
        <v>0</v>
      </c>
      <c r="N99" s="4">
        <v>2</v>
      </c>
      <c r="O99" s="4">
        <v>0</v>
      </c>
      <c r="P99" s="4">
        <v>8</v>
      </c>
      <c r="Q99" s="4">
        <v>0</v>
      </c>
      <c r="R99" s="4">
        <v>48</v>
      </c>
      <c r="S99" s="4">
        <v>0.28999999999999998</v>
      </c>
    </row>
    <row r="100" spans="1:19" ht="15.75" thickBot="1" x14ac:dyDescent="0.3">
      <c r="A100" s="2">
        <v>43872</v>
      </c>
      <c r="B100" s="5">
        <v>119</v>
      </c>
      <c r="C100" s="5">
        <v>190</v>
      </c>
      <c r="D100" s="4">
        <v>15</v>
      </c>
      <c r="E100" s="33">
        <f t="shared" si="1"/>
        <v>11.194029850746269</v>
      </c>
      <c r="F100" s="34">
        <f>B100/((C100/100)*(C100/100))</f>
        <v>32.963988919667592</v>
      </c>
      <c r="G100" s="1" t="s">
        <v>50</v>
      </c>
      <c r="H100" s="1" t="s">
        <v>5</v>
      </c>
      <c r="I100" s="21" t="s">
        <v>68</v>
      </c>
      <c r="J100" s="21">
        <v>0</v>
      </c>
      <c r="K100" s="21">
        <v>0</v>
      </c>
      <c r="L100" s="21">
        <v>0</v>
      </c>
      <c r="M100" s="5">
        <v>0</v>
      </c>
      <c r="N100" s="4">
        <v>2</v>
      </c>
      <c r="O100" s="4">
        <v>0</v>
      </c>
      <c r="P100" s="4">
        <v>3</v>
      </c>
      <c r="Q100" s="4">
        <v>1</v>
      </c>
      <c r="R100" s="4">
        <v>40</v>
      </c>
      <c r="S100" s="4">
        <v>0.26</v>
      </c>
    </row>
    <row r="101" spans="1:19" ht="15.75" thickBot="1" x14ac:dyDescent="0.3">
      <c r="A101" s="2">
        <v>43881</v>
      </c>
      <c r="B101" s="5">
        <v>57</v>
      </c>
      <c r="C101" s="5">
        <v>159</v>
      </c>
      <c r="D101" s="4">
        <v>15</v>
      </c>
      <c r="E101" s="33">
        <f t="shared" si="1"/>
        <v>20.833333333333336</v>
      </c>
      <c r="F101" s="34">
        <f>B101/((C101/100)*(C101/100))</f>
        <v>22.546576480360741</v>
      </c>
      <c r="G101" s="1" t="s">
        <v>51</v>
      </c>
      <c r="H101" s="1" t="s">
        <v>5</v>
      </c>
      <c r="I101" s="21">
        <v>1</v>
      </c>
      <c r="J101" s="21">
        <v>0</v>
      </c>
      <c r="K101" s="21">
        <v>0</v>
      </c>
      <c r="L101" s="21">
        <v>0</v>
      </c>
      <c r="M101" s="5">
        <v>1</v>
      </c>
      <c r="N101" s="4">
        <v>6</v>
      </c>
      <c r="O101" s="4">
        <v>0</v>
      </c>
      <c r="P101" s="4">
        <v>1</v>
      </c>
      <c r="Q101" s="4">
        <v>1</v>
      </c>
      <c r="R101" s="4">
        <v>46.6</v>
      </c>
      <c r="S101" s="4">
        <v>0.22</v>
      </c>
    </row>
    <row r="102" spans="1:19" ht="15.75" thickBot="1" x14ac:dyDescent="0.3">
      <c r="A102" s="2">
        <v>43885</v>
      </c>
      <c r="B102" s="5">
        <v>111</v>
      </c>
      <c r="C102" s="5">
        <v>183</v>
      </c>
      <c r="D102" s="4">
        <v>10</v>
      </c>
      <c r="E102" s="35">
        <f t="shared" si="1"/>
        <v>8.2644628099173563</v>
      </c>
      <c r="F102" s="34">
        <f>B102/((C102/100)*(C102/100))</f>
        <v>33.145211860610942</v>
      </c>
      <c r="G102" s="1" t="s">
        <v>8</v>
      </c>
      <c r="H102" s="1" t="s">
        <v>6</v>
      </c>
      <c r="I102" s="21">
        <v>2</v>
      </c>
      <c r="J102" s="21">
        <v>0</v>
      </c>
      <c r="K102" s="21">
        <v>0</v>
      </c>
      <c r="L102" s="21">
        <v>0</v>
      </c>
      <c r="M102" s="5">
        <v>0</v>
      </c>
      <c r="N102" s="4">
        <v>6</v>
      </c>
      <c r="O102" s="4">
        <v>0</v>
      </c>
      <c r="P102" s="4">
        <v>1</v>
      </c>
      <c r="Q102" s="4">
        <v>1</v>
      </c>
      <c r="R102" s="4">
        <v>37</v>
      </c>
      <c r="S102" s="4">
        <v>0.22</v>
      </c>
    </row>
    <row r="103" spans="1:19" ht="15.75" thickBot="1" x14ac:dyDescent="0.3">
      <c r="A103" s="2">
        <v>43892</v>
      </c>
      <c r="B103" s="5">
        <v>72</v>
      </c>
      <c r="C103" s="5">
        <v>180</v>
      </c>
      <c r="D103" s="4">
        <v>10</v>
      </c>
      <c r="E103" s="33">
        <f t="shared" si="1"/>
        <v>12.195121951219512</v>
      </c>
      <c r="F103" s="34">
        <f>B103/((C103/100)*(C103/100))</f>
        <v>22.222222222222221</v>
      </c>
      <c r="G103" s="1" t="s">
        <v>8</v>
      </c>
      <c r="H103" s="1" t="s">
        <v>5</v>
      </c>
      <c r="I103" s="21">
        <v>1</v>
      </c>
      <c r="J103" s="21">
        <v>0</v>
      </c>
      <c r="K103" s="21">
        <v>0</v>
      </c>
      <c r="L103" s="21">
        <v>0</v>
      </c>
      <c r="M103" s="5">
        <v>1</v>
      </c>
      <c r="N103" s="4">
        <v>4</v>
      </c>
      <c r="O103" s="4">
        <v>0</v>
      </c>
      <c r="P103" s="4">
        <v>1</v>
      </c>
      <c r="Q103" s="4">
        <v>1</v>
      </c>
      <c r="R103" s="4">
        <v>39.799999999999997</v>
      </c>
      <c r="S103" s="4">
        <v>0.22</v>
      </c>
    </row>
    <row r="104" spans="1:19" ht="15.75" thickBot="1" x14ac:dyDescent="0.3">
      <c r="A104" s="2">
        <v>43913</v>
      </c>
      <c r="B104" s="5">
        <v>81</v>
      </c>
      <c r="C104" s="5">
        <v>160</v>
      </c>
      <c r="D104" s="4">
        <v>6</v>
      </c>
      <c r="E104" s="35">
        <f t="shared" si="1"/>
        <v>6.8965517241379315</v>
      </c>
      <c r="F104" s="34">
        <f>B104/((C104/100)*(C104/100))</f>
        <v>31.640624999999993</v>
      </c>
      <c r="G104" s="1" t="s">
        <v>52</v>
      </c>
      <c r="H104" s="1" t="s">
        <v>5</v>
      </c>
      <c r="I104" s="21">
        <v>2</v>
      </c>
      <c r="J104" s="21">
        <v>0</v>
      </c>
      <c r="K104" s="21">
        <v>0</v>
      </c>
      <c r="L104" s="21" t="s">
        <v>19</v>
      </c>
      <c r="M104" s="5">
        <v>0</v>
      </c>
      <c r="N104" s="4">
        <v>5</v>
      </c>
      <c r="O104" s="4">
        <v>0</v>
      </c>
      <c r="P104" s="4">
        <v>5</v>
      </c>
      <c r="Q104" s="4">
        <v>1</v>
      </c>
      <c r="R104" s="4">
        <v>40.299999999999997</v>
      </c>
      <c r="S104" s="4">
        <v>0.25</v>
      </c>
    </row>
    <row r="105" spans="1:19" ht="15.75" thickBot="1" x14ac:dyDescent="0.3">
      <c r="A105" s="2">
        <v>43921</v>
      </c>
      <c r="B105" s="5">
        <v>60</v>
      </c>
      <c r="C105" s="5">
        <v>169</v>
      </c>
      <c r="D105" s="4">
        <v>10</v>
      </c>
      <c r="E105" s="33">
        <f t="shared" si="1"/>
        <v>14.285714285714286</v>
      </c>
      <c r="F105" s="34">
        <f>B105/((C105/100)*(C105/100))</f>
        <v>21.007667798746546</v>
      </c>
      <c r="G105" s="1" t="s">
        <v>8</v>
      </c>
      <c r="H105" s="1" t="s">
        <v>5</v>
      </c>
      <c r="I105" s="21">
        <v>0</v>
      </c>
      <c r="J105" s="21">
        <v>0</v>
      </c>
      <c r="K105" s="21">
        <v>0</v>
      </c>
      <c r="L105" s="21">
        <v>0</v>
      </c>
      <c r="M105" s="5">
        <v>1</v>
      </c>
      <c r="N105" s="4">
        <v>3</v>
      </c>
      <c r="O105" s="4">
        <v>0</v>
      </c>
      <c r="P105" s="4">
        <v>1</v>
      </c>
      <c r="Q105" s="4">
        <v>1</v>
      </c>
      <c r="R105" s="4">
        <v>42.1</v>
      </c>
      <c r="S105" s="4">
        <v>0.18</v>
      </c>
    </row>
    <row r="106" spans="1:19" ht="15.75" thickBot="1" x14ac:dyDescent="0.3">
      <c r="A106" s="2">
        <v>43963</v>
      </c>
      <c r="B106" s="5">
        <v>66</v>
      </c>
      <c r="C106" s="5">
        <v>162</v>
      </c>
      <c r="D106" s="4">
        <v>7</v>
      </c>
      <c r="E106" s="35">
        <f t="shared" si="1"/>
        <v>9.589041095890412</v>
      </c>
      <c r="F106" s="34">
        <f>B106/((C106/100)*(C106/100))</f>
        <v>25.14860539551897</v>
      </c>
      <c r="G106" s="1" t="s">
        <v>8</v>
      </c>
      <c r="H106" s="1" t="s">
        <v>5</v>
      </c>
      <c r="I106" s="21">
        <v>0</v>
      </c>
      <c r="J106" s="21">
        <v>0</v>
      </c>
      <c r="K106" s="21">
        <v>0</v>
      </c>
      <c r="L106" s="21">
        <v>0</v>
      </c>
      <c r="M106" s="5">
        <v>2</v>
      </c>
      <c r="N106" s="4">
        <v>5</v>
      </c>
      <c r="O106" s="4">
        <v>0</v>
      </c>
      <c r="P106" s="4">
        <v>1</v>
      </c>
      <c r="Q106" s="4">
        <v>1</v>
      </c>
      <c r="R106" s="4">
        <v>39</v>
      </c>
      <c r="S106" s="4">
        <v>0.21</v>
      </c>
    </row>
    <row r="107" spans="1:19" ht="15.75" thickBot="1" x14ac:dyDescent="0.3">
      <c r="A107" s="2">
        <v>43969</v>
      </c>
      <c r="B107" s="5">
        <v>72</v>
      </c>
      <c r="C107" s="5">
        <v>170</v>
      </c>
      <c r="D107" s="4">
        <v>0</v>
      </c>
      <c r="E107" s="34">
        <f t="shared" si="1"/>
        <v>0</v>
      </c>
      <c r="F107" s="34">
        <f>B107/((C107/100)*(C107/100))</f>
        <v>24.913494809688583</v>
      </c>
      <c r="G107" s="1" t="s">
        <v>8</v>
      </c>
      <c r="H107" s="1" t="s">
        <v>6</v>
      </c>
      <c r="I107" s="21" t="s">
        <v>66</v>
      </c>
      <c r="J107" s="21" t="s">
        <v>19</v>
      </c>
      <c r="K107" s="21">
        <v>0</v>
      </c>
      <c r="L107" s="21">
        <v>0</v>
      </c>
      <c r="M107" s="5">
        <v>2</v>
      </c>
      <c r="N107" s="4">
        <v>4</v>
      </c>
      <c r="O107" s="4">
        <v>0</v>
      </c>
      <c r="P107" s="4">
        <v>1</v>
      </c>
      <c r="Q107" s="4">
        <v>0</v>
      </c>
      <c r="R107" s="4">
        <v>36.200000000000003</v>
      </c>
      <c r="S107" s="4">
        <v>0.22</v>
      </c>
    </row>
    <row r="108" spans="1:19" ht="15.75" thickBot="1" x14ac:dyDescent="0.3">
      <c r="A108" s="2">
        <v>43965</v>
      </c>
      <c r="B108" s="5">
        <v>82</v>
      </c>
      <c r="C108" s="5">
        <v>178</v>
      </c>
      <c r="D108" s="4">
        <v>8</v>
      </c>
      <c r="E108" s="35">
        <f t="shared" si="1"/>
        <v>8.8888888888888893</v>
      </c>
      <c r="F108" s="34">
        <f>B108/((C108/100)*(C108/100))</f>
        <v>25.880570635020831</v>
      </c>
      <c r="G108" s="1" t="s">
        <v>8</v>
      </c>
      <c r="H108" s="1" t="s">
        <v>5</v>
      </c>
      <c r="I108" s="21" t="s">
        <v>68</v>
      </c>
      <c r="J108" s="21">
        <v>0</v>
      </c>
      <c r="K108" s="21" t="s">
        <v>19</v>
      </c>
      <c r="L108" s="21">
        <v>0</v>
      </c>
      <c r="M108" s="5">
        <v>2</v>
      </c>
      <c r="N108" s="4">
        <v>4</v>
      </c>
      <c r="O108" s="4">
        <v>0</v>
      </c>
      <c r="P108" s="4">
        <v>1</v>
      </c>
      <c r="Q108" s="4">
        <v>1</v>
      </c>
      <c r="R108" s="4">
        <v>38.9</v>
      </c>
      <c r="S108" s="4">
        <v>0.28000000000000003</v>
      </c>
    </row>
    <row r="109" spans="1:19" ht="15.75" thickBot="1" x14ac:dyDescent="0.3">
      <c r="A109" s="2">
        <v>43970</v>
      </c>
      <c r="B109" s="5">
        <v>104</v>
      </c>
      <c r="C109" s="5">
        <v>170</v>
      </c>
      <c r="D109" s="4">
        <v>5</v>
      </c>
      <c r="E109" s="34">
        <f t="shared" si="1"/>
        <v>4.5871559633027523</v>
      </c>
      <c r="F109" s="34">
        <f>B109/((C109/100)*(C109/100))</f>
        <v>35.986159169550177</v>
      </c>
      <c r="G109" s="1" t="s">
        <v>82</v>
      </c>
      <c r="H109" s="1" t="s">
        <v>6</v>
      </c>
      <c r="I109" s="21">
        <v>2</v>
      </c>
      <c r="J109" s="21">
        <v>0</v>
      </c>
      <c r="K109" s="21">
        <v>0</v>
      </c>
      <c r="L109" s="21">
        <v>0</v>
      </c>
      <c r="M109" s="5">
        <v>0</v>
      </c>
      <c r="N109" s="4">
        <v>5</v>
      </c>
      <c r="O109" s="4">
        <v>0</v>
      </c>
      <c r="P109" s="4">
        <v>1</v>
      </c>
      <c r="Q109" s="4">
        <v>1</v>
      </c>
      <c r="R109" s="4">
        <v>36.5</v>
      </c>
      <c r="S109" s="4">
        <v>0.26</v>
      </c>
    </row>
    <row r="110" spans="1:19" ht="15.75" thickBot="1" x14ac:dyDescent="0.3">
      <c r="A110" s="2">
        <v>43976</v>
      </c>
      <c r="B110" s="5">
        <v>65</v>
      </c>
      <c r="C110" s="5">
        <v>173</v>
      </c>
      <c r="D110" s="4">
        <v>0</v>
      </c>
      <c r="E110" s="34">
        <f t="shared" si="1"/>
        <v>0</v>
      </c>
      <c r="F110" s="34">
        <f>B110/((C110/100)*(C110/100))</f>
        <v>21.718066089745729</v>
      </c>
      <c r="G110" s="1" t="s">
        <v>8</v>
      </c>
      <c r="H110" s="1" t="s">
        <v>5</v>
      </c>
      <c r="I110" s="21">
        <v>2</v>
      </c>
      <c r="J110" s="21">
        <v>0</v>
      </c>
      <c r="K110" s="21">
        <v>0</v>
      </c>
      <c r="L110" s="21">
        <v>0</v>
      </c>
      <c r="M110" s="5">
        <v>1</v>
      </c>
      <c r="N110" s="4">
        <v>4</v>
      </c>
      <c r="O110" s="4">
        <v>0</v>
      </c>
      <c r="P110" s="4">
        <v>1</v>
      </c>
      <c r="Q110" s="4">
        <v>0</v>
      </c>
      <c r="R110" s="4">
        <v>39</v>
      </c>
      <c r="S110" s="4">
        <v>0.27</v>
      </c>
    </row>
    <row r="111" spans="1:19" ht="15.75" thickBot="1" x14ac:dyDescent="0.3">
      <c r="A111" s="2">
        <v>43984</v>
      </c>
      <c r="B111" s="5">
        <v>85</v>
      </c>
      <c r="C111" s="5">
        <v>182</v>
      </c>
      <c r="D111" s="4">
        <v>20</v>
      </c>
      <c r="E111" s="33">
        <f t="shared" si="1"/>
        <v>19.047619047619047</v>
      </c>
      <c r="F111" s="34">
        <f>B111/((C111/100)*(C111/100))</f>
        <v>25.661152034778407</v>
      </c>
      <c r="G111" s="1" t="s">
        <v>53</v>
      </c>
      <c r="H111" s="1" t="s">
        <v>6</v>
      </c>
      <c r="I111" s="21">
        <v>1</v>
      </c>
      <c r="J111" s="21">
        <v>0</v>
      </c>
      <c r="K111" s="21">
        <v>0</v>
      </c>
      <c r="L111" s="21">
        <v>0</v>
      </c>
      <c r="M111" s="5">
        <v>0</v>
      </c>
      <c r="N111" s="4">
        <v>4</v>
      </c>
      <c r="O111" s="4">
        <v>0</v>
      </c>
      <c r="P111" s="4">
        <v>3</v>
      </c>
      <c r="Q111" s="4">
        <v>1</v>
      </c>
      <c r="R111" s="4">
        <v>37.200000000000003</v>
      </c>
      <c r="S111" s="4">
        <v>0.22</v>
      </c>
    </row>
    <row r="112" spans="1:19" ht="15.75" thickBot="1" x14ac:dyDescent="0.3">
      <c r="A112" s="2">
        <v>43986</v>
      </c>
      <c r="B112" s="5">
        <v>69</v>
      </c>
      <c r="C112" s="5">
        <v>176</v>
      </c>
      <c r="D112" s="4">
        <v>0</v>
      </c>
      <c r="E112" s="34">
        <f t="shared" si="1"/>
        <v>0</v>
      </c>
      <c r="F112" s="34">
        <f>B112/((C112/100)*(C112/100))</f>
        <v>22.275309917355372</v>
      </c>
      <c r="G112" s="1" t="s">
        <v>59</v>
      </c>
      <c r="H112" s="1" t="s">
        <v>6</v>
      </c>
      <c r="I112" s="21" t="s">
        <v>68</v>
      </c>
      <c r="J112" s="21">
        <v>0</v>
      </c>
      <c r="K112" s="21">
        <v>0</v>
      </c>
      <c r="L112" s="21">
        <v>0</v>
      </c>
      <c r="M112" s="5">
        <v>1</v>
      </c>
      <c r="N112" s="4">
        <v>2</v>
      </c>
      <c r="O112" s="4">
        <v>0</v>
      </c>
      <c r="P112" s="4">
        <v>1</v>
      </c>
      <c r="Q112" s="4">
        <v>0</v>
      </c>
      <c r="R112" s="4">
        <v>47.1</v>
      </c>
      <c r="S112" s="4">
        <v>0.28000000000000003</v>
      </c>
    </row>
    <row r="113" spans="1:20" ht="21" customHeight="1" thickBot="1" x14ac:dyDescent="0.3">
      <c r="A113" s="2">
        <v>44005</v>
      </c>
      <c r="B113" s="5">
        <v>89</v>
      </c>
      <c r="C113" s="5">
        <v>172</v>
      </c>
      <c r="D113" s="4">
        <v>0</v>
      </c>
      <c r="E113" s="34">
        <f t="shared" si="1"/>
        <v>0</v>
      </c>
      <c r="F113" s="34">
        <f>B113/((C113/100)*(C113/100))</f>
        <v>30.08382909680909</v>
      </c>
      <c r="G113" s="1" t="s">
        <v>54</v>
      </c>
      <c r="H113" s="1" t="s">
        <v>6</v>
      </c>
      <c r="I113" s="21">
        <v>2</v>
      </c>
      <c r="J113" s="21">
        <v>0</v>
      </c>
      <c r="K113" s="21">
        <v>0</v>
      </c>
      <c r="L113" s="21" t="s">
        <v>19</v>
      </c>
      <c r="M113" s="5">
        <v>1</v>
      </c>
      <c r="N113" s="4">
        <v>3</v>
      </c>
      <c r="O113" s="4">
        <v>0</v>
      </c>
      <c r="P113" s="37"/>
      <c r="Q113" s="4">
        <v>0</v>
      </c>
      <c r="R113" s="4">
        <v>41</v>
      </c>
      <c r="S113" s="4">
        <v>0.28999999999999998</v>
      </c>
    </row>
    <row r="114" spans="1:20" ht="15.75" thickBot="1" x14ac:dyDescent="0.3">
      <c r="A114" s="2">
        <v>44007</v>
      </c>
      <c r="B114" s="5">
        <v>77</v>
      </c>
      <c r="C114" s="5">
        <v>181</v>
      </c>
      <c r="D114" s="4">
        <v>9</v>
      </c>
      <c r="E114" s="33">
        <f t="shared" si="1"/>
        <v>10.465116279069768</v>
      </c>
      <c r="F114" s="34">
        <f>B114/((C114/100)*(C114/100))</f>
        <v>23.503556057507403</v>
      </c>
      <c r="G114" s="1" t="s">
        <v>28</v>
      </c>
      <c r="H114" s="1" t="s">
        <v>6</v>
      </c>
      <c r="I114" s="21">
        <v>2</v>
      </c>
      <c r="J114" s="21">
        <v>0</v>
      </c>
      <c r="K114" s="21">
        <v>0</v>
      </c>
      <c r="L114" s="21">
        <v>0</v>
      </c>
      <c r="M114" s="5">
        <v>2</v>
      </c>
      <c r="N114" s="4">
        <v>3</v>
      </c>
      <c r="O114" s="4">
        <v>0</v>
      </c>
      <c r="P114" s="4">
        <v>6</v>
      </c>
      <c r="Q114" s="4">
        <v>1</v>
      </c>
      <c r="R114" s="4">
        <v>39</v>
      </c>
      <c r="S114" s="4">
        <v>0.27</v>
      </c>
    </row>
    <row r="115" spans="1:20" ht="15.75" thickBot="1" x14ac:dyDescent="0.3">
      <c r="A115" s="2">
        <v>44014</v>
      </c>
      <c r="B115" s="5">
        <v>63</v>
      </c>
      <c r="C115" s="5">
        <v>169</v>
      </c>
      <c r="D115" s="4">
        <v>10</v>
      </c>
      <c r="E115" s="33">
        <f t="shared" si="1"/>
        <v>13.698630136986301</v>
      </c>
      <c r="F115" s="34">
        <f>B115/((C115/100)*(C115/100))</f>
        <v>22.058051188683873</v>
      </c>
      <c r="G115" s="1" t="s">
        <v>60</v>
      </c>
      <c r="H115" s="1" t="s">
        <v>6</v>
      </c>
      <c r="I115" s="21">
        <v>1</v>
      </c>
      <c r="J115" s="21" t="s">
        <v>19</v>
      </c>
      <c r="K115" s="21">
        <v>0</v>
      </c>
      <c r="L115" s="21">
        <v>0</v>
      </c>
      <c r="M115" s="5">
        <v>2</v>
      </c>
      <c r="N115" s="4">
        <v>3</v>
      </c>
      <c r="O115" s="4">
        <v>0</v>
      </c>
      <c r="P115" s="4">
        <v>3</v>
      </c>
      <c r="Q115" s="4">
        <v>1</v>
      </c>
      <c r="R115" s="4">
        <v>44.6</v>
      </c>
      <c r="S115" s="4">
        <v>0.28000000000000003</v>
      </c>
    </row>
    <row r="116" spans="1:20" ht="15.75" thickBot="1" x14ac:dyDescent="0.3">
      <c r="A116" s="2">
        <v>44025</v>
      </c>
      <c r="B116" s="5">
        <v>72</v>
      </c>
      <c r="C116" s="5">
        <v>176</v>
      </c>
      <c r="D116" s="4">
        <v>11</v>
      </c>
      <c r="E116" s="33">
        <f t="shared" si="1"/>
        <v>13.253012048192772</v>
      </c>
      <c r="F116" s="34">
        <f>B116/((C116/100)*(C116/100))</f>
        <v>23.243801652892564</v>
      </c>
      <c r="G116" s="1" t="s">
        <v>61</v>
      </c>
      <c r="H116" s="1" t="s">
        <v>5</v>
      </c>
      <c r="I116" s="21">
        <v>1</v>
      </c>
      <c r="J116" s="21">
        <v>0</v>
      </c>
      <c r="K116" s="21">
        <v>0</v>
      </c>
      <c r="L116" s="21" t="s">
        <v>19</v>
      </c>
      <c r="M116" s="5">
        <v>2</v>
      </c>
      <c r="N116" s="4">
        <v>3</v>
      </c>
      <c r="O116" s="4">
        <v>0</v>
      </c>
      <c r="P116" s="4">
        <v>2</v>
      </c>
      <c r="Q116" s="4">
        <v>1</v>
      </c>
      <c r="R116" s="4">
        <v>48.8</v>
      </c>
      <c r="S116" s="4">
        <v>0.22</v>
      </c>
    </row>
    <row r="117" spans="1:20" ht="15.75" thickBot="1" x14ac:dyDescent="0.3">
      <c r="A117" s="2">
        <v>44047</v>
      </c>
      <c r="B117" s="5">
        <v>72</v>
      </c>
      <c r="C117" s="5">
        <v>178</v>
      </c>
      <c r="D117" s="4">
        <v>0</v>
      </c>
      <c r="E117" s="34">
        <f t="shared" si="1"/>
        <v>0</v>
      </c>
      <c r="F117" s="34">
        <f>B117/((C117/100)*(C117/100))</f>
        <v>22.724403484408533</v>
      </c>
      <c r="G117" s="1" t="s">
        <v>8</v>
      </c>
      <c r="H117" s="1" t="s">
        <v>5</v>
      </c>
      <c r="I117" s="21">
        <v>0</v>
      </c>
      <c r="J117" s="21">
        <v>0</v>
      </c>
      <c r="K117" s="21">
        <v>0</v>
      </c>
      <c r="L117" s="21">
        <v>0</v>
      </c>
      <c r="M117" s="5">
        <v>0</v>
      </c>
      <c r="N117" s="4">
        <v>4</v>
      </c>
      <c r="O117" s="4">
        <v>0</v>
      </c>
      <c r="P117" s="4">
        <v>1</v>
      </c>
      <c r="Q117" s="4">
        <v>0</v>
      </c>
      <c r="R117" s="4">
        <v>39</v>
      </c>
      <c r="S117" s="4">
        <v>0.26</v>
      </c>
    </row>
    <row r="118" spans="1:20" ht="21.6" customHeight="1" thickBot="1" x14ac:dyDescent="0.3">
      <c r="A118" s="2">
        <v>44053</v>
      </c>
      <c r="B118" s="5">
        <v>72</v>
      </c>
      <c r="C118" s="5">
        <v>168</v>
      </c>
      <c r="D118" s="4">
        <v>0</v>
      </c>
      <c r="E118" s="34">
        <f t="shared" si="1"/>
        <v>0</v>
      </c>
      <c r="F118" s="34">
        <f>B118/((C118/100)*(C118/100))</f>
        <v>25.510204081632658</v>
      </c>
      <c r="G118" s="1" t="s">
        <v>8</v>
      </c>
      <c r="H118" s="1" t="s">
        <v>5</v>
      </c>
      <c r="I118" s="21">
        <v>2</v>
      </c>
      <c r="J118" s="21">
        <v>0</v>
      </c>
      <c r="K118" s="21">
        <v>0</v>
      </c>
      <c r="L118" s="21" t="s">
        <v>19</v>
      </c>
      <c r="M118" s="5">
        <v>1</v>
      </c>
      <c r="N118" s="4">
        <v>3</v>
      </c>
      <c r="O118" s="4">
        <v>0</v>
      </c>
      <c r="P118" s="4">
        <v>1</v>
      </c>
      <c r="Q118" s="4">
        <v>0</v>
      </c>
      <c r="R118" s="4">
        <v>40.299999999999997</v>
      </c>
      <c r="S118" s="4">
        <v>0.21</v>
      </c>
    </row>
    <row r="119" spans="1:20" ht="15.75" thickBot="1" x14ac:dyDescent="0.3">
      <c r="A119" s="2">
        <v>44056</v>
      </c>
      <c r="B119" s="5">
        <v>68</v>
      </c>
      <c r="C119" s="5">
        <v>175</v>
      </c>
      <c r="D119" s="4">
        <v>0</v>
      </c>
      <c r="E119" s="34">
        <f t="shared" si="1"/>
        <v>0</v>
      </c>
      <c r="F119" s="34">
        <f>B119/((C119/100)*(C119/100))</f>
        <v>22.204081632653061</v>
      </c>
      <c r="G119" s="1" t="s">
        <v>8</v>
      </c>
      <c r="H119" s="1" t="s">
        <v>5</v>
      </c>
      <c r="I119" s="21">
        <v>0</v>
      </c>
      <c r="J119" s="21">
        <v>0</v>
      </c>
      <c r="K119" s="21">
        <v>0</v>
      </c>
      <c r="L119" s="21">
        <v>0</v>
      </c>
      <c r="M119" s="5">
        <v>1</v>
      </c>
      <c r="N119" s="4">
        <v>5</v>
      </c>
      <c r="O119" s="4">
        <v>0</v>
      </c>
      <c r="P119" s="4">
        <v>1</v>
      </c>
      <c r="Q119" s="4">
        <v>0</v>
      </c>
      <c r="R119" s="4">
        <v>37.5</v>
      </c>
      <c r="S119" s="4">
        <v>0.22</v>
      </c>
    </row>
    <row r="120" spans="1:20" ht="15.75" thickBot="1" x14ac:dyDescent="0.3">
      <c r="A120" s="2">
        <v>44067</v>
      </c>
      <c r="B120" s="5">
        <v>79</v>
      </c>
      <c r="C120" s="5">
        <v>175</v>
      </c>
      <c r="D120" s="4">
        <v>7</v>
      </c>
      <c r="E120" s="35">
        <f t="shared" si="1"/>
        <v>8.1395348837209305</v>
      </c>
      <c r="F120" s="34">
        <f>B120/((C120/100)*(C120/100))</f>
        <v>25.795918367346939</v>
      </c>
      <c r="G120" s="1" t="s">
        <v>55</v>
      </c>
      <c r="H120" s="1" t="s">
        <v>5</v>
      </c>
      <c r="I120" s="21">
        <v>0</v>
      </c>
      <c r="J120" s="21">
        <v>0</v>
      </c>
      <c r="K120" s="21">
        <v>0</v>
      </c>
      <c r="L120" s="21">
        <v>0</v>
      </c>
      <c r="M120" s="5">
        <v>1</v>
      </c>
      <c r="N120" s="4">
        <v>5</v>
      </c>
      <c r="O120" s="4">
        <v>0</v>
      </c>
      <c r="P120" s="4">
        <v>1</v>
      </c>
      <c r="Q120" s="4">
        <v>1</v>
      </c>
      <c r="R120" s="4">
        <v>41</v>
      </c>
      <c r="S120" s="4">
        <v>0.26</v>
      </c>
    </row>
    <row r="121" spans="1:20" ht="15.75" thickBot="1" x14ac:dyDescent="0.3">
      <c r="A121" s="2">
        <v>44074</v>
      </c>
      <c r="B121" s="5">
        <v>82</v>
      </c>
      <c r="C121" s="5">
        <v>178</v>
      </c>
      <c r="D121" s="4">
        <v>10.5</v>
      </c>
      <c r="E121" s="33">
        <f t="shared" si="1"/>
        <v>11.351351351351351</v>
      </c>
      <c r="F121" s="34">
        <f>B121/((C121/100)*(C121/100))</f>
        <v>25.880570635020831</v>
      </c>
      <c r="G121" s="1" t="s">
        <v>56</v>
      </c>
      <c r="H121" s="1" t="s">
        <v>5</v>
      </c>
      <c r="I121" s="22">
        <v>0</v>
      </c>
      <c r="J121" s="22">
        <v>0</v>
      </c>
      <c r="K121" s="22">
        <v>0</v>
      </c>
      <c r="L121" s="22">
        <v>0</v>
      </c>
      <c r="M121" s="5">
        <v>0</v>
      </c>
      <c r="N121" s="4">
        <v>6</v>
      </c>
      <c r="O121" s="4">
        <v>0</v>
      </c>
      <c r="P121" s="4">
        <v>6</v>
      </c>
      <c r="Q121" s="4">
        <v>1</v>
      </c>
      <c r="R121" s="4">
        <v>40</v>
      </c>
      <c r="S121" s="4">
        <v>0.28000000000000003</v>
      </c>
    </row>
    <row r="122" spans="1:20" ht="15.75" thickBot="1" x14ac:dyDescent="0.3">
      <c r="A122" s="2">
        <v>44075</v>
      </c>
      <c r="B122" s="5">
        <v>78</v>
      </c>
      <c r="C122" s="5">
        <v>155</v>
      </c>
      <c r="D122" s="4">
        <v>0</v>
      </c>
      <c r="E122" s="34">
        <f t="shared" si="1"/>
        <v>0</v>
      </c>
      <c r="F122" s="34">
        <f>B122/((C122/100)*(C122/100))</f>
        <v>32.46618106139438</v>
      </c>
      <c r="G122" s="1" t="s">
        <v>8</v>
      </c>
      <c r="H122" s="1" t="s">
        <v>6</v>
      </c>
      <c r="I122" s="21">
        <v>2</v>
      </c>
      <c r="J122" s="21">
        <v>0</v>
      </c>
      <c r="K122" s="21">
        <v>0</v>
      </c>
      <c r="L122" s="21" t="s">
        <v>3</v>
      </c>
      <c r="M122" s="5">
        <v>0</v>
      </c>
      <c r="N122" s="4">
        <v>5</v>
      </c>
      <c r="O122" s="4">
        <v>0</v>
      </c>
      <c r="P122" s="4">
        <v>1</v>
      </c>
      <c r="Q122" s="4">
        <v>0</v>
      </c>
      <c r="R122" s="4">
        <v>35.9</v>
      </c>
      <c r="S122" s="4">
        <v>0.22</v>
      </c>
    </row>
    <row r="123" spans="1:20" ht="15.75" thickBot="1" x14ac:dyDescent="0.3">
      <c r="A123" s="2">
        <v>44088</v>
      </c>
      <c r="B123" s="5">
        <v>62</v>
      </c>
      <c r="C123" s="5">
        <v>160</v>
      </c>
      <c r="D123" s="4">
        <v>12</v>
      </c>
      <c r="E123" s="33">
        <f t="shared" si="1"/>
        <v>16.216216216216218</v>
      </c>
      <c r="F123" s="34">
        <f>B123/((C123/100)*(C123/100))</f>
        <v>24.218749999999996</v>
      </c>
      <c r="G123" s="1" t="s">
        <v>57</v>
      </c>
      <c r="H123" s="1" t="s">
        <v>5</v>
      </c>
      <c r="I123" s="21">
        <v>2</v>
      </c>
      <c r="J123" s="21">
        <v>0</v>
      </c>
      <c r="K123" s="21">
        <v>0</v>
      </c>
      <c r="L123" s="21" t="s">
        <v>3</v>
      </c>
      <c r="M123" s="5">
        <v>2</v>
      </c>
      <c r="N123" s="4">
        <v>2</v>
      </c>
      <c r="O123" s="4">
        <v>0</v>
      </c>
      <c r="P123" s="4">
        <v>2</v>
      </c>
      <c r="Q123" s="4">
        <v>1</v>
      </c>
      <c r="R123" s="4">
        <v>41</v>
      </c>
      <c r="S123" s="4">
        <v>0.22</v>
      </c>
    </row>
    <row r="124" spans="1:20" ht="15.75" thickBot="1" x14ac:dyDescent="0.3">
      <c r="A124" s="2">
        <v>44089</v>
      </c>
      <c r="B124" s="5">
        <v>76</v>
      </c>
      <c r="C124" s="5">
        <v>185</v>
      </c>
      <c r="D124" s="4">
        <v>0</v>
      </c>
      <c r="E124" s="34">
        <f t="shared" si="1"/>
        <v>0</v>
      </c>
      <c r="F124" s="34">
        <f>B124/((C124/100)*(C124/100))</f>
        <v>22.205989773557338</v>
      </c>
      <c r="G124" s="1" t="s">
        <v>58</v>
      </c>
      <c r="H124" s="1" t="s">
        <v>5</v>
      </c>
      <c r="I124" s="21" t="s">
        <v>68</v>
      </c>
      <c r="J124" s="21">
        <v>0</v>
      </c>
      <c r="K124" s="21">
        <v>0</v>
      </c>
      <c r="L124" s="21" t="s">
        <v>19</v>
      </c>
      <c r="M124" s="5">
        <v>2</v>
      </c>
      <c r="N124" s="4">
        <v>3</v>
      </c>
      <c r="O124" s="4">
        <v>0</v>
      </c>
      <c r="P124" s="4">
        <v>6</v>
      </c>
      <c r="Q124" s="4">
        <v>0</v>
      </c>
      <c r="R124" s="4">
        <v>47</v>
      </c>
      <c r="S124" s="4">
        <v>0.31</v>
      </c>
    </row>
    <row r="125" spans="1:20" ht="15.75" thickBot="1" x14ac:dyDescent="0.3">
      <c r="A125" s="2">
        <v>44096</v>
      </c>
      <c r="B125" s="5">
        <v>69</v>
      </c>
      <c r="C125" s="5">
        <v>172</v>
      </c>
      <c r="D125" s="4">
        <v>20</v>
      </c>
      <c r="E125" s="33">
        <f t="shared" si="1"/>
        <v>22.471910112359549</v>
      </c>
      <c r="F125" s="34">
        <f>B125/((C125/100)*(C125/100))</f>
        <v>23.323418063818284</v>
      </c>
      <c r="G125" s="1" t="s">
        <v>8</v>
      </c>
      <c r="H125" s="1" t="s">
        <v>5</v>
      </c>
      <c r="I125" s="21" t="s">
        <v>68</v>
      </c>
      <c r="J125" s="21">
        <v>0</v>
      </c>
      <c r="K125" s="21" t="s">
        <v>19</v>
      </c>
      <c r="L125" s="21">
        <v>0</v>
      </c>
      <c r="M125" s="5">
        <v>0</v>
      </c>
      <c r="N125" s="4">
        <v>4</v>
      </c>
      <c r="O125" s="4">
        <v>0</v>
      </c>
      <c r="P125" s="4">
        <v>1</v>
      </c>
      <c r="Q125" s="4">
        <v>1</v>
      </c>
      <c r="R125" s="4">
        <v>38.299999999999997</v>
      </c>
      <c r="S125" s="4">
        <v>0.18</v>
      </c>
    </row>
    <row r="126" spans="1:20" ht="15.75" thickBot="1" x14ac:dyDescent="0.3">
      <c r="A126" s="2">
        <v>44095</v>
      </c>
      <c r="B126" s="5">
        <v>80</v>
      </c>
      <c r="C126" s="5">
        <v>176</v>
      </c>
      <c r="D126" s="4">
        <v>0</v>
      </c>
      <c r="E126" s="34">
        <f t="shared" si="1"/>
        <v>0</v>
      </c>
      <c r="F126" s="34">
        <f>B126/((C126/100)*(C126/100))</f>
        <v>25.826446280991735</v>
      </c>
      <c r="G126" s="1" t="s">
        <v>8</v>
      </c>
      <c r="H126" s="1" t="s">
        <v>5</v>
      </c>
      <c r="I126" s="21">
        <v>2</v>
      </c>
      <c r="J126" s="21">
        <v>0</v>
      </c>
      <c r="K126" s="21">
        <v>0</v>
      </c>
      <c r="L126" s="21" t="s">
        <v>19</v>
      </c>
      <c r="M126" s="5">
        <v>2</v>
      </c>
      <c r="N126" s="4">
        <v>2</v>
      </c>
      <c r="O126" s="4">
        <v>0</v>
      </c>
      <c r="P126" s="4">
        <v>1</v>
      </c>
      <c r="Q126" s="4">
        <v>0</v>
      </c>
      <c r="R126" s="4">
        <v>37</v>
      </c>
      <c r="S126" s="4">
        <v>0.23</v>
      </c>
      <c r="T126" s="31"/>
    </row>
    <row r="127" spans="1:20" ht="16.899999999999999" customHeight="1" thickBot="1" x14ac:dyDescent="0.3">
      <c r="A127" s="2">
        <v>44126</v>
      </c>
      <c r="B127" s="5">
        <v>75</v>
      </c>
      <c r="C127" s="5">
        <v>178</v>
      </c>
      <c r="D127" s="4">
        <v>0</v>
      </c>
      <c r="E127" s="34">
        <f t="shared" si="1"/>
        <v>0</v>
      </c>
      <c r="F127" s="34">
        <f>B127/((C127/100)*(C127/100))</f>
        <v>23.671253629592222</v>
      </c>
      <c r="G127" s="1" t="s">
        <v>62</v>
      </c>
      <c r="H127" s="1" t="s">
        <v>5</v>
      </c>
      <c r="I127" s="21">
        <v>5</v>
      </c>
      <c r="J127" s="21">
        <v>0</v>
      </c>
      <c r="K127" s="21">
        <v>0</v>
      </c>
      <c r="L127" s="21" t="s">
        <v>17</v>
      </c>
      <c r="M127" s="5">
        <v>0</v>
      </c>
      <c r="N127" s="4">
        <v>4</v>
      </c>
      <c r="O127" s="4">
        <v>0</v>
      </c>
      <c r="P127" s="4">
        <v>2</v>
      </c>
      <c r="Q127" s="4">
        <v>1</v>
      </c>
      <c r="R127" s="4">
        <v>37.9</v>
      </c>
      <c r="S127" s="4">
        <v>0.21</v>
      </c>
    </row>
    <row r="128" spans="1:20" ht="15.75" thickBot="1" x14ac:dyDescent="0.3">
      <c r="A128" s="2">
        <v>44141</v>
      </c>
      <c r="B128" s="5">
        <v>79</v>
      </c>
      <c r="C128" s="5">
        <v>170</v>
      </c>
      <c r="D128" s="4">
        <v>15</v>
      </c>
      <c r="E128" s="33">
        <f t="shared" si="1"/>
        <v>15.957446808510639</v>
      </c>
      <c r="F128" s="34">
        <f>B128/((C128/100)*(C128/100))</f>
        <v>27.335640138408309</v>
      </c>
      <c r="G128" s="1" t="s">
        <v>63</v>
      </c>
      <c r="H128" s="1" t="s">
        <v>5</v>
      </c>
      <c r="I128" s="21" t="s">
        <v>68</v>
      </c>
      <c r="J128" s="21" t="s">
        <v>19</v>
      </c>
      <c r="K128" s="21">
        <v>0</v>
      </c>
      <c r="L128" s="21" t="s">
        <v>19</v>
      </c>
      <c r="M128" s="5">
        <v>1</v>
      </c>
      <c r="N128" s="4">
        <v>3</v>
      </c>
      <c r="O128" s="4">
        <v>0</v>
      </c>
      <c r="P128" s="4">
        <v>5</v>
      </c>
      <c r="Q128" s="4">
        <v>1</v>
      </c>
      <c r="R128" s="6">
        <v>33.5</v>
      </c>
      <c r="S128" s="4">
        <v>0.18</v>
      </c>
      <c r="T128" t="s">
        <v>72</v>
      </c>
    </row>
    <row r="129" spans="1:19" ht="15.75" thickBot="1" x14ac:dyDescent="0.3">
      <c r="A129" s="2">
        <v>44145</v>
      </c>
      <c r="B129" s="5">
        <v>84</v>
      </c>
      <c r="C129" s="5">
        <v>180</v>
      </c>
      <c r="D129" s="4">
        <v>0</v>
      </c>
      <c r="E129" s="34">
        <f t="shared" si="1"/>
        <v>0</v>
      </c>
      <c r="F129" s="34">
        <f>B129/((C129/100)*(C129/100))</f>
        <v>25.925925925925924</v>
      </c>
      <c r="G129" s="1" t="s">
        <v>64</v>
      </c>
      <c r="H129" s="1" t="s">
        <v>5</v>
      </c>
      <c r="I129" s="21">
        <v>2</v>
      </c>
      <c r="J129" s="21" t="s">
        <v>19</v>
      </c>
      <c r="K129" s="21">
        <v>0</v>
      </c>
      <c r="L129" s="21">
        <v>0</v>
      </c>
      <c r="M129" s="5">
        <v>2</v>
      </c>
      <c r="N129" s="4">
        <v>3</v>
      </c>
      <c r="O129" s="4">
        <v>0</v>
      </c>
      <c r="P129" s="4">
        <v>3</v>
      </c>
      <c r="Q129" s="4">
        <v>0</v>
      </c>
      <c r="R129" s="4">
        <v>39</v>
      </c>
      <c r="S129" s="4">
        <v>0.25</v>
      </c>
    </row>
    <row r="130" spans="1:19" ht="15.75" thickBot="1" x14ac:dyDescent="0.3">
      <c r="A130" s="2">
        <v>44154</v>
      </c>
      <c r="B130" s="5">
        <v>42</v>
      </c>
      <c r="C130" s="5">
        <v>155</v>
      </c>
      <c r="D130" s="4">
        <v>17</v>
      </c>
      <c r="E130" s="33">
        <f t="shared" si="1"/>
        <v>28.8135593220339</v>
      </c>
      <c r="F130" s="33">
        <f>B130/((C130/100)*(C130/100))</f>
        <v>17.481789802289281</v>
      </c>
      <c r="G130" s="1" t="s">
        <v>65</v>
      </c>
      <c r="H130" s="1" t="s">
        <v>5</v>
      </c>
      <c r="I130" s="21">
        <v>1</v>
      </c>
      <c r="J130" s="21">
        <v>0</v>
      </c>
      <c r="K130" s="21">
        <v>0</v>
      </c>
      <c r="L130" s="21">
        <v>0</v>
      </c>
      <c r="M130" s="5">
        <v>1</v>
      </c>
      <c r="N130" s="4">
        <v>5</v>
      </c>
      <c r="O130" s="4">
        <v>0</v>
      </c>
      <c r="P130" s="4">
        <v>5</v>
      </c>
      <c r="Q130" s="4">
        <v>1</v>
      </c>
      <c r="R130" s="6">
        <v>32.6</v>
      </c>
      <c r="S130" s="4">
        <v>0.16</v>
      </c>
    </row>
    <row r="131" spans="1:19" ht="15.75" thickBot="1" x14ac:dyDescent="0.3">
      <c r="A131" s="2">
        <v>44161</v>
      </c>
      <c r="B131" s="5">
        <v>62</v>
      </c>
      <c r="C131" s="5">
        <v>162</v>
      </c>
      <c r="D131" s="4">
        <v>8</v>
      </c>
      <c r="E131" s="33">
        <f t="shared" ref="E131:E134" si="2">D131/((B131+D131)/100)</f>
        <v>11.428571428571429</v>
      </c>
      <c r="F131" s="34">
        <f>B131/((C131/100)*(C131/100))</f>
        <v>23.624447492760247</v>
      </c>
      <c r="G131" s="1" t="s">
        <v>8</v>
      </c>
      <c r="H131" s="1" t="s">
        <v>5</v>
      </c>
      <c r="I131" s="21">
        <v>2</v>
      </c>
      <c r="J131" s="21">
        <v>0</v>
      </c>
      <c r="K131" s="21">
        <v>0</v>
      </c>
      <c r="L131" s="21">
        <v>0</v>
      </c>
      <c r="M131" s="5">
        <v>1</v>
      </c>
      <c r="N131" s="4">
        <v>4</v>
      </c>
      <c r="O131" s="4">
        <v>0</v>
      </c>
      <c r="P131" s="4">
        <v>1</v>
      </c>
      <c r="Q131" s="4">
        <v>1</v>
      </c>
      <c r="R131" s="4">
        <v>39</v>
      </c>
      <c r="S131" s="4">
        <v>0.25</v>
      </c>
    </row>
    <row r="132" spans="1:19" ht="15.75" thickBot="1" x14ac:dyDescent="0.3">
      <c r="A132" s="2">
        <v>44162</v>
      </c>
      <c r="B132" s="5">
        <v>92</v>
      </c>
      <c r="C132" s="5">
        <v>173</v>
      </c>
      <c r="D132" s="4">
        <v>0</v>
      </c>
      <c r="E132" s="34">
        <f t="shared" si="2"/>
        <v>0</v>
      </c>
      <c r="F132" s="34">
        <f>B132/((C132/100)*(C132/100))</f>
        <v>30.73941661933242</v>
      </c>
      <c r="G132" s="1" t="s">
        <v>69</v>
      </c>
      <c r="H132" s="1" t="s">
        <v>70</v>
      </c>
      <c r="I132" s="21" t="s">
        <v>68</v>
      </c>
      <c r="J132" s="21">
        <v>0</v>
      </c>
      <c r="K132" s="21" t="s">
        <v>17</v>
      </c>
      <c r="L132" s="21" t="s">
        <v>19</v>
      </c>
      <c r="M132" s="5">
        <v>1</v>
      </c>
      <c r="N132" s="4">
        <v>5</v>
      </c>
      <c r="O132" s="4">
        <v>1</v>
      </c>
      <c r="P132" s="4">
        <v>8</v>
      </c>
      <c r="Q132" s="4">
        <v>1</v>
      </c>
      <c r="R132" s="4">
        <v>43.4</v>
      </c>
      <c r="S132" s="4">
        <v>0.2</v>
      </c>
    </row>
    <row r="133" spans="1:19" ht="15.75" thickBot="1" x14ac:dyDescent="0.3">
      <c r="A133" s="2">
        <v>44180</v>
      </c>
      <c r="B133" s="5">
        <v>82</v>
      </c>
      <c r="C133" s="5">
        <v>174</v>
      </c>
      <c r="D133" s="4">
        <v>0</v>
      </c>
      <c r="E133" s="34">
        <f t="shared" si="2"/>
        <v>0</v>
      </c>
      <c r="F133" s="34">
        <f>B133/((C133/100)*(C133/100))</f>
        <v>27.08415906989034</v>
      </c>
      <c r="G133" s="1" t="s">
        <v>8</v>
      </c>
      <c r="H133" s="1" t="s">
        <v>5</v>
      </c>
      <c r="I133" s="22">
        <v>1</v>
      </c>
      <c r="J133" s="22">
        <v>0</v>
      </c>
      <c r="K133" s="22">
        <v>0</v>
      </c>
      <c r="L133" s="22">
        <v>0</v>
      </c>
      <c r="M133" s="5">
        <v>1</v>
      </c>
      <c r="N133" s="4">
        <v>4</v>
      </c>
      <c r="O133" s="4">
        <v>0</v>
      </c>
      <c r="P133" s="4">
        <v>1</v>
      </c>
      <c r="Q133" s="4">
        <v>0</v>
      </c>
      <c r="R133" s="4">
        <v>43.9</v>
      </c>
      <c r="S133" s="4">
        <v>0.21</v>
      </c>
    </row>
    <row r="134" spans="1:19" ht="12.6" customHeight="1" thickBot="1" x14ac:dyDescent="0.3">
      <c r="A134" s="2">
        <v>44183</v>
      </c>
      <c r="B134" s="5">
        <v>83</v>
      </c>
      <c r="C134" s="5">
        <v>168</v>
      </c>
      <c r="D134" s="4">
        <v>0</v>
      </c>
      <c r="E134" s="34">
        <f t="shared" si="2"/>
        <v>0</v>
      </c>
      <c r="F134" s="34">
        <f>B134/((C134/100)*(C134/100))</f>
        <v>29.407596371882089</v>
      </c>
      <c r="G134" s="1" t="s">
        <v>8</v>
      </c>
      <c r="H134" s="1" t="s">
        <v>5</v>
      </c>
      <c r="I134" s="21">
        <v>2</v>
      </c>
      <c r="J134" s="21">
        <v>0</v>
      </c>
      <c r="K134" s="21">
        <v>0</v>
      </c>
      <c r="L134" s="21" t="s">
        <v>19</v>
      </c>
      <c r="M134" s="5">
        <v>2</v>
      </c>
      <c r="N134" s="4">
        <v>2</v>
      </c>
      <c r="O134" s="4">
        <v>1</v>
      </c>
      <c r="P134" s="4">
        <v>1</v>
      </c>
      <c r="Q134" s="4">
        <v>1</v>
      </c>
      <c r="R134" s="4">
        <v>46</v>
      </c>
      <c r="S134" s="4">
        <v>0.36</v>
      </c>
    </row>
    <row r="135" spans="1:19" ht="15.75" thickBot="1" x14ac:dyDescent="0.3">
      <c r="A135" s="23"/>
      <c r="B135" s="24"/>
      <c r="C135" s="24"/>
      <c r="D135" s="4"/>
      <c r="E135" s="32"/>
      <c r="F135" s="24"/>
      <c r="G135" s="23"/>
      <c r="H135" s="23"/>
      <c r="I135" s="24"/>
      <c r="J135" s="24"/>
      <c r="K135" s="24"/>
      <c r="L135" s="24"/>
      <c r="M135" s="24"/>
      <c r="N135" s="24"/>
      <c r="O135" s="4"/>
      <c r="P135" s="32"/>
      <c r="Q135" s="4"/>
      <c r="R135" s="24"/>
      <c r="S135" s="24"/>
    </row>
    <row r="136" spans="1:19" ht="15.75" thickBot="1" x14ac:dyDescent="0.3">
      <c r="D136" s="4"/>
      <c r="E136" s="32"/>
      <c r="O136" s="4"/>
      <c r="P136" s="32"/>
      <c r="Q136" s="4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G50"/>
  <sheetViews>
    <sheetView workbookViewId="0">
      <selection activeCell="B7" sqref="B7"/>
    </sheetView>
  </sheetViews>
  <sheetFormatPr defaultRowHeight="15" x14ac:dyDescent="0.25"/>
  <sheetData>
    <row r="3" spans="2:7" x14ac:dyDescent="0.25">
      <c r="B3" t="s">
        <v>71</v>
      </c>
      <c r="C3" t="s">
        <v>93</v>
      </c>
    </row>
    <row r="4" spans="2:7" x14ac:dyDescent="0.25">
      <c r="B4" t="s">
        <v>0</v>
      </c>
      <c r="C4" t="s">
        <v>94</v>
      </c>
    </row>
    <row r="5" spans="2:7" ht="17.25" x14ac:dyDescent="0.3">
      <c r="B5" t="s">
        <v>95</v>
      </c>
      <c r="C5" t="s">
        <v>96</v>
      </c>
      <c r="D5" s="30"/>
      <c r="E5" s="30"/>
      <c r="F5" s="30"/>
      <c r="G5" s="30"/>
    </row>
    <row r="6" spans="2:7" x14ac:dyDescent="0.25">
      <c r="B6" t="s">
        <v>2</v>
      </c>
      <c r="C6" t="s">
        <v>97</v>
      </c>
    </row>
    <row r="44" spans="4:4" ht="17.25" x14ac:dyDescent="0.3">
      <c r="D44" s="30"/>
    </row>
    <row r="50" spans="4:4" ht="17.25" x14ac:dyDescent="0.3">
      <c r="D50" s="30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abbreviation</vt:lpstr>
      <vt:lpstr>List3</vt:lpstr>
    </vt:vector>
  </TitlesOfParts>
  <Company>FNOL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63745</dc:creator>
  <cp:lastModifiedBy>Hp</cp:lastModifiedBy>
  <dcterms:created xsi:type="dcterms:W3CDTF">2022-04-21T10:23:58Z</dcterms:created>
  <dcterms:modified xsi:type="dcterms:W3CDTF">2025-07-22T07:49:45Z</dcterms:modified>
</cp:coreProperties>
</file>